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CC45AC70-95FA-4B0E-8AF3-764F31408772}" xr6:coauthVersionLast="46" xr6:coauthVersionMax="46" xr10:uidLastSave="{00000000-0000-0000-0000-000000000000}"/>
  <bookViews>
    <workbookView xWindow="-120" yWindow="-120" windowWidth="29040" windowHeight="15840" tabRatio="863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<sst xmlns="http://schemas.openxmlformats.org/spreadsheetml/2006/main" count="929" uniqueCount="660">
  <si>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</si>
  <si>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</si>
  <si>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</si>
  <si>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</si>
  <si>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</si>
  <si>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</si>
  <si>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</si>
  <si>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</si>
  <si>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</si>
  <si>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</si>
  <si>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</si>
  <si>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</si>
  <si>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</si>
  <si>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</si>
  <si>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</si>
  <si>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</si>
  <si>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</si>
  <si>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</si>
  <si>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</si>
  <si>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</si>
  <si>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</si>
  <si>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</si>
  <si>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</si>
  <si>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</si>
  <si>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</si>
  <si>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</si>
  <si>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</si>
  <si>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</si>
  <si>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</si>
  <si>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</si>
  <si>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</si>
  <si>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</si>
  <si>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</si>
  <si>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</si>
  <si>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</si>
  <si>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</si>
  <si>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</si>
  <si>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</si>
  <si>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</si>
  <si>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</si>
  <si>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</si>
  <si>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</si>
  <si>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</si>
  <si>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</si>
  <si>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</si>
  <si>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</si>
  <si>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</si>
  <si>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</si>
  <si>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</si>
  <si>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</si>
  <si>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</si>
  <si>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</si>
  <si>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</si>
  <si>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</si>
  <si>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</si>
  <si>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</si>
  <si>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</si>
  <si>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</si>
  <si>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</si>
  <si>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</si>
  <si>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</si>
  <si>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</si>
  <si>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</si>
  <si>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</si>
  <si>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</si>
  <si>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</si>
  <si>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</si>
  <si>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</si>
  <si>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</si>
  <si>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</si>
  <si>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</si>
  <si>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</si>
  <si>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</si>
  <si>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</si>
  <si>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</si>
  <si>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</si>
  <si>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</si>
  <si>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</si>
  <si>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</si>
  <si>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</si>
  <si>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</si>
  <si>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</si>
  <si>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</si>
  <si>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</si>
  <si>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</si>
  <si>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</si>
  <si>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</si>
  <si>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</si>
  <si>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</si>
  <si>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</si>
  <si>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</si>
  <si>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</si>
  <si>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</si>
  <si>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</si>
  <si>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</si>
  <si>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</si>
  <si>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</si>
  <si>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</si>
  <si>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</si>
  <si>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</si>
  <si>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</si>
  <si>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</si>
  <si>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</si>
  <si>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</si>
  <si>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</si>
  <si>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</si>
  <si>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</si>
  <si>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</si>
  <si>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</si>
  <si>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</si>
  <si>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</si>
  <si>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</si>
  <si>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</si>
  <si>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</si>
  <si>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</si>
  <si>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</si>
  <si>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</si>
  <si>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</si>
  <si>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</si>
  <si>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</si>
  <si>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</si>
  <si>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</si>
  <si>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</si>
  <si>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</si>
  <si>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</si>
  <si>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</si>
  <si>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</si>
  <si>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</si>
  <si>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</si>
  <si>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</si>
  <si>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</si>
  <si>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</si>
  <si>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</si>
  <si>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</si>
  <si>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</si>
  <si>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</si>
  <si>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</si>
  <si>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</si>
  <si>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</si>
  <si>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</si>
  <si>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</si>
  <si>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</si>
  <si>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</si>
  <si>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</si>
  <si>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</si>
  <si>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</si>
  <si>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</si>
  <si>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</si>
  <si>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</si>
  <si>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</si>
  <si>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</si>
  <si>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</si>
  <si>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</si>
  <si>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</si>
  <si>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</si>
  <si>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</si>
  <si>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</si>
  <si>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</si>
  <si>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</si>
  <si>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</si>
  <si>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</si>
  <si>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</si>
  <si>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</si>
  <si>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</si>
  <si>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</si>
  <si>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</si>
  <si>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</si>
  <si>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</si>
  <si>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</si>
  <si>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</si>
  <si>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</si>
  <si>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</si>
  <si>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</si>
  <si>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</si>
  <si>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</si>
  <si>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</si>
  <si>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</si>
  <si>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</si>
  <si>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</si>
  <si>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</si>
  <si>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</si>
  <si>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</si>
  <si>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</si>
  <si>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</si>
  <si>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</si>
  <si>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</si>
  <si>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</si>
  <si>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</si>
  <si>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</si>
  <si>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</si>
  <si>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</si>
  <si>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</si>
  <si>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</si>
  <si>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</si>
  <si>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</si>
  <si>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</si>
  <si>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</si>
  <si>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</si>
  <si>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</si>
  <si>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</si>
  <si>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</si>
  <si>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</si>
  <si>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</si>
  <si>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</si>
  <si>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</si>
  <si>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</si>
  <si>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</si>
  <si>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</si>
  <si>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</si>
  <si>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</si>
  <si>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</si>
  <si>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</si>
  <si>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</si>
  <si>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</si>
  <si>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</si>
  <si>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</si>
  <si>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</si>
  <si>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</si>
  <si>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</si>
  <si>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</si>
  <si>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</si>
  <si>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</si>
  <si>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</si>
  <si>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</si>
  <si>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</si>
  <si>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</si>
  <si>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</si>
  <si>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</si>
  <si>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</si>
  <si>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</si>
  <si>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</si>
  <si>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</si>
  <si>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</si>
  <si>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</si>
  <si>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</si>
  <si>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</si>
  <si>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</si>
  <si>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</si>
  <si>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</si>
  <si>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</si>
  <si>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</si>
  <si>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</si>
  <si>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</si>
  <si>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</si>
  <si>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</si>
  <si>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</si>
  <si>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</si>
  <si>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</si>
  <si>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</si>
  <si>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</si>
  <si>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</si>
  <si>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</si>
  <si>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</si>
  <si>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</si>
  <si>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</si>
  <si>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</si>
  <si>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</si>
  <si>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</si>
  <si>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</si>
  <si>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</si>
  <si>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</si>
  <si>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</si>
  <si>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</si>
  <si>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</si>
  <si>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</si>
  <si>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</si>
  <si>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</si>
  <si>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</si>
  <si>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</si>
  <si>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</si>
  <si>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</si>
  <si>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</si>
  <si>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</si>
  <si>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</si>
  <si>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</si>
  <si>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</si>
  <si>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</si>
  <si>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</si>
  <si>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</si>
  <si>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</si>
  <si>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</si>
  <si>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</si>
  <si>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</si>
  <si>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</si>
  <si>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</si>
  <si>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</si>
  <si>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</si>
  <si>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</si>
  <si>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</si>
  <si>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</si>
  <si>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</si>
  <si>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</si>
  <si>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</si>
  <si>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</si>
  <si>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</si>
  <si>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</si>
  <si>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</si>
  <si>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</si>
  <si>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</si>
  <si>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</si>
  <si>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</si>
  <si>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</si>
  <si>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</si>
  <si>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</si>
  <si>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</si>
  <si>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</si>
  <si>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</si>
  <si>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</si>
  <si>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</si>
  <si>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</si>
  <si>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</si>
  <si>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</si>
  <si>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</si>
  <si>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</si>
  <si>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</si>
  <si>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</si>
  <si>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</si>
  <si>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</si>
  <si>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</si>
  <si>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</si>
  <si>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</si>
  <si>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</si>
  <si>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</si>
  <si>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</si>
  <si>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</si>
  <si>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</si>
  <si>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</si>
  <si>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</si>
  <si>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</si>
  <si>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</si>
  <si>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</si>
  <si>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</si>
  <si>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</si>
  <si>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</si>
  <si>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</si>
  <si>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</si>
  <si>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</si>
  <si>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</si>
  <si>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</si>
  <si>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</si>
  <si>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</si>
  <si>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</si>
  <si>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</si>
  <si>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</si>
  <si>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</si>
  <si>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</si>
  <si>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</si>
  <si>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</si>
  <si>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</si>
  <si>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</si>
  <si>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</si>
  <si>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</si>
  <si>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</si>
  <si>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</si>
  <si>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</si>
  <si>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</si>
  <si>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</si>
  <si>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</si>
  <si>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</si>
  <si>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</si>
  <si>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</si>
  <si>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</si>
  <si>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</si>
  <si>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</si>
  <si>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</si>
  <si>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</si>
  <si>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</si>
  <si>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</si>
  <si>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</si>
  <si>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</si>
  <si>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</si>
  <si>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</si>
  <si>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</si>
  <si>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</si>
  <si>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</si>
  <si>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</si>
  <si>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</si>
  <si>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</si>
  <si>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</si>
  <si>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</si>
  <si>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</si>
  <si>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</si>
  <si>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</si>
  <si>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</si>
  <si>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</si>
  <si>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</si>
  <si>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</si>
  <si>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</si>
  <si>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</si>
  <si>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</si>
  <si>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</si>
  <si>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</si>
  <si>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</si>
  <si>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</si>
  <si>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</si>
  <si>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</si>
  <si>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</si>
  <si>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</si>
  <si>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</si>
  <si>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</si>
  <si>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</si>
  <si>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</si>
  <si>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</si>
  <si>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</si>
  <si>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</si>
  <si>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</si>
  <si>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</si>
  <si>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</si>
  <si>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</si>
  <si>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</si>
  <si>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</si>
  <si>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</si>
  <si>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</si>
  <si>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</si>
  <si>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</si>
  <si>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</si>
  <si>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</si>
  <si>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</si>
  <si>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</si>
  <si>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</si>
  <si>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</si>
  <si>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</si>
  <si>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</si>
  <si>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</si>
  <si>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</si>
  <si>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</si>
  <si>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</si>
  <si>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</si>
  <si>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</si>
  <si>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</si>
  <si>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</si>
  <si>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</si>
  <si>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</si>
  <si>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</si>
  <si>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</si>
  <si>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</si>
  <si>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</si>
  <si>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</si>
  <si>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</si>
  <si>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</si>
  <si>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</si>
  <si>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</si>
  <si>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</si>
  <si>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</si>
  <si>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</si>
  <si>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</si>
  <si>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</si>
  <si>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</si>
  <si>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</si>
  <si>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</si>
  <si>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</si>
  <si>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</si>
  <si>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</si>
  <si>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</si>
  <si>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</si>
  <si>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</si>
  <si>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</si>
  <si>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</si>
  <si>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</si>
  <si>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</si>
  <si>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</si>
  <si>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</si>
  <si>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</si>
  <si>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</si>
  <si>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</si>
  <si>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</si>
  <si>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</si>
  <si>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</si>
  <si>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</si>
  <si>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</si>
  <si>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</si>
  <si>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</si>
  <si>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</si>
  <si>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</si>
  <si>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</si>
  <si>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</si>
  <si>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</si>
  <si>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</si>
  <si>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</si>
  <si>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</si>
  <si>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</si>
  <si>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</si>
  <si>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</si>
  <si>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</si>
  <si>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</si>
  <si>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</si>
  <si>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</si>
  <si>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</si>
  <si>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</si>
  <si>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</si>
  <si>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</si>
  <si>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</si>
  <si>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</si>
  <si>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</si>
  <si>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</si>
  <si>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</si>
  <si>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</si>
  <si>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</si>
  <si>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</si>
  <si>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</si>
  <si>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</si>
  <si>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</si>
  <si>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</si>
  <si>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</si>
  <si>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</si>
  <si>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</si>
  <si>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</si>
  <si>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</si>
  <si>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</si>
  <si>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</si>
  <si>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</si>
  <si>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</si>
  <si>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</si>
  <si>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</si>
  <si>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</si>
  <si>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</si>
  <si>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</si>
  <si>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</si>
  <si>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</si>
  <si>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</si>
  <si>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</si>
  <si>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</si>
  <si>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</si>
  <si>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</si>
  <si>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</si>
  <si>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</si>
  <si>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</si>
  <si>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</si>
  <si>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</si>
  <si>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</si>
  <si>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</si>
  <si>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</si>
  <si>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</si>
  <si>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</si>
  <si>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</si>
  <si>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</si>
  <si>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</si>
  <si>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</si>
  <si>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</si>
  <si>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</si>
  <si>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</si>
  <si>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</si>
  <si>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</si>
  <si>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</si>
  <si>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</si>
  <si>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</si>
  <si>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</si>
  <si>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</si>
  <si>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</si>
  <si>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</si>
  <si>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</si>
  <si>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</si>
  <si>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</si>
  <si>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</si>
  <si>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</si>
  <si>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</si>
  <si>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</si>
  <si>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</si>
  <si>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</si>
  <si>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</si>
  <si>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</si>
  <si>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</si>
  <si>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</si>
  <si>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</si>
  <si>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</si>
  <si>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</si>
  <si>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</si>
  <si>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</si>
  <si>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</si>
  <si>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</si>
  <si>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</si>
  <si>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</si>
  <si>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</si>
  <si>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</si>
  <si>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</si>
  <si>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</si>
  <si>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</si>
  <si>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</si>
  <si>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</si>
  <si>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</si>
  <si>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</si>
  <si>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</si>
  <si>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</si>
  <si>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</si>
  <si>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</si>
  <si>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</si>
  <si>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</si>
  <si>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</si>
  <si>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</si>
  <si>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</si>
  <si>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</si>
  <si>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</si>
  <si>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</si>
  <si>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</si>
  <si>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</si>
  <si>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</si>
  <si>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</si>
  <si>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</si>
  <si>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</si>
  <si>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</si>
  <si>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</si>
  <si>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</si>
  <si>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</si>
  <si>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</si>
  <si>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</si>
  <si>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</si>
  <si>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</si>
  <si>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</si>
  <si>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</si>
  <si>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</si>
  <si>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</si>
  <si>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</si>
  <si>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</si>
  <si>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</si>
  <si>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</si>
  <si>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</si>
  <si>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</si>
  <si>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</si>
  <si>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</si>
  <si>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</si>
  <si>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</si>
  <si>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</si>
  <si>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</si>
  <si>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</si>
  <si>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</si>
  <si>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</si>
  <si>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</si>
  <si>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</si>
  <si>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</si>
  <si>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</si>
  <si>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</si>
  <si>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</si>
  <si>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</si>
  <si>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</si>
  <si>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</si>
  <si>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</si>
  <si>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</si>
  <si>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</si>
  <si>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</si>
  <si>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</si>
  <si>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</si>
  <si>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</si>
  <si>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</si>
  <si>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</si>
  <si>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</si>
  <si>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</si>
  <si>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</si>
  <si>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</si>
  <si>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</si>
  <si>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</si>
  <si>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</si>
  <si>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ACAMBARO, GTO. 2021</t>
  </si>
  <si>
    <t>CORRESPONDIENTE DEL 01 DE ENERO DEL 2021 AL 30 DE SEPTIEMBRE DEL 2021</t>
  </si>
  <si>
    <t>____________________________</t>
  </si>
  <si>
    <t>____________________________________</t>
  </si>
  <si>
    <t>LIC. ALEJANDRO TIRADO ZUÑIGA</t>
  </si>
  <si>
    <t>C.P. MIGUEL ENRIQUE CASTRO BARRERA</t>
  </si>
  <si>
    <t>PRESIDENTE MUNICIPAL</t>
  </si>
  <si>
    <t>TESORERO MUNICIPAL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</si>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</sst>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8" fillId="0" borderId="0" xfId="10" applyFont="1"/>
    <xf numFmtId="0" fontId="3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0" fillId="0" borderId="0" xfId="0"/>
    <xf numFmtId="0" fontId="8" fillId="0" borderId="0" xfId="10" applyFont="1"/>
    <xf numFmtId="0" fontId="3" fillId="0" borderId="0" xfId="3" applyFont="1" applyProtection="1"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 xr:uid="{00000000-0005-0000-0000-000001000000}"/>
    <cellStyle name="Millares 2 2" xfId="14" xr:uid="{FB1A4C64-A6AA-42B3-9E0E-C8F1D16FA39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G57" sqref="G57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3" width="17.5703125" style="14" customWidth="1"/>
    <col min="4" max="16384" width="12.85546875" style="14"/>
  </cols>
  <sheetData>
    <row r="1" spans="1:5" ht="18.95" customHeight="1" x14ac:dyDescent="0.2">
      <c r="A1" s="158" t="s">
        <v>651</v>
      </c>
      <c r="B1" s="158"/>
      <c r="C1" s="36" t="s">
        <v>179</v>
      </c>
      <c r="D1" s="37">
        <v>2021</v>
      </c>
    </row>
    <row r="2" spans="1:5" x14ac:dyDescent="0.2">
      <c r="A2" s="159" t="s">
        <v>485</v>
      </c>
      <c r="B2" s="159"/>
      <c r="C2" s="36" t="s">
        <v>181</v>
      </c>
      <c r="D2" s="39" t="s">
        <v>606</v>
      </c>
    </row>
    <row r="3" spans="1:5" x14ac:dyDescent="0.2">
      <c r="A3" s="160" t="s">
        <v>652</v>
      </c>
      <c r="B3" s="160"/>
      <c r="C3" s="36" t="s">
        <v>182</v>
      </c>
      <c r="D3" s="37">
        <v>1</v>
      </c>
      <c r="E3" s="14">
        <v>3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1" t="s">
        <v>649</v>
      </c>
      <c r="B43" s="161"/>
      <c r="C43" s="150"/>
      <c r="D43" s="150"/>
      <c r="E43" s="150"/>
    </row>
    <row r="51" spans="2:4" x14ac:dyDescent="0.2">
      <c r="B51" s="151" t="s">
        <v>653</v>
      </c>
      <c r="C51" s="151" t="s">
        <v>654</v>
      </c>
      <c r="D51" s="151"/>
    </row>
    <row r="52" spans="2:4" x14ac:dyDescent="0.2">
      <c r="B52" s="152" t="s">
        <v>655</v>
      </c>
      <c r="C52" s="162" t="s">
        <v>656</v>
      </c>
      <c r="D52" s="162"/>
    </row>
    <row r="53" spans="2:4" x14ac:dyDescent="0.2">
      <c r="B53" s="152" t="s">
        <v>657</v>
      </c>
      <c r="C53" s="157" t="s">
        <v>658</v>
      </c>
      <c r="D53" s="157"/>
    </row>
  </sheetData>
  <sheetProtection formatCells="0" formatColumns="0" formatRows="0" autoFilter="0" pivotTables="0"/>
  <mergeCells count="6">
    <mergeCell ref="C53:D53"/>
    <mergeCell ref="A1:B1"/>
    <mergeCell ref="A2:B2"/>
    <mergeCell ref="A3:B3"/>
    <mergeCell ref="A43:B43"/>
    <mergeCell ref="C52:D52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52"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3" t="str">
        <f>'Notas a los Edos Financieros'!A1</f>
        <v>MUNICIPIO DE ACAMBARO, GTO. 2021</v>
      </c>
      <c r="B1" s="164"/>
      <c r="C1" s="164"/>
      <c r="D1" s="164"/>
      <c r="E1" s="164"/>
      <c r="F1" s="164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63" t="s">
        <v>180</v>
      </c>
      <c r="B2" s="164"/>
      <c r="C2" s="164"/>
      <c r="D2" s="164"/>
      <c r="E2" s="164"/>
      <c r="F2" s="164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3" t="str">
        <f>'Notas a los Edos Financieros'!A3</f>
        <v>CORRESPONDIENTE DEL 01 DE ENERO DEL 2021 AL 30 DE SEPTIEMBRE DEL 2021</v>
      </c>
      <c r="B3" s="164"/>
      <c r="C3" s="164"/>
      <c r="D3" s="164"/>
      <c r="E3" s="164"/>
      <c r="F3" s="164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-0.01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54664271.509999998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195.13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48319423.07</v>
      </c>
      <c r="D20" s="46">
        <v>48319423.07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3500</v>
      </c>
      <c r="D21" s="46">
        <v>3500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23685979.579999998</v>
      </c>
      <c r="D27" s="46">
        <v>23685979.579999998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144450.25</v>
      </c>
      <c r="D28" s="46">
        <v>144450.25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461474.52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661363757.73000002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478009625.94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183354131.78999999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78523030.709999993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9698813.8300000001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2302727.7000000002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5017344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37653110.579999998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8269136.6299999999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15581897.970000001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1182277.6299999999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53985.7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1128291.93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5375086.0899999999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5375086.0899999999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42456774.57</v>
      </c>
      <c r="D103" s="46">
        <v>42456774.57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4054977.59</v>
      </c>
      <c r="D105" s="46">
        <v>4054977.59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1149502.5</v>
      </c>
      <c r="D106" s="46">
        <v>1149502.5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2545729.86</v>
      </c>
      <c r="D107" s="46">
        <v>2545729.86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1921836.77</v>
      </c>
      <c r="D110" s="46">
        <v>1921836.77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32784727.850000001</v>
      </c>
      <c r="D112" s="46">
        <v>32784727.850000001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Normal="100" workbookViewId="0">
      <selection activeCell="D31" sqref="D31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9" t="str">
        <f>ESF!A1</f>
        <v>MUNICIPIO DE ACAMBARO, GTO. 2021</v>
      </c>
      <c r="B1" s="159"/>
      <c r="C1" s="159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9" t="s">
        <v>290</v>
      </c>
      <c r="B2" s="159"/>
      <c r="C2" s="159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9" t="str">
        <f>ESF!A3</f>
        <v>CORRESPONDIENTE DEL 01 DE ENERO DEL 2021 AL 30 DE SEPTIEMBRE DEL 2021</v>
      </c>
      <c r="B3" s="159"/>
      <c r="C3" s="159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44744377.579999998</v>
      </c>
      <c r="D8" s="70"/>
      <c r="E8" s="68"/>
    </row>
    <row r="9" spans="1:5" x14ac:dyDescent="0.2">
      <c r="A9" s="69">
        <v>4110</v>
      </c>
      <c r="B9" s="70" t="s">
        <v>293</v>
      </c>
      <c r="C9" s="73">
        <v>22774420.260000002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22774420.260000002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1633682.83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1633682.83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9223937.5999999996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9223937.5999999996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8083017.79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157091.78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3028823.16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771719.9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2257103.2599999998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243124463.68000001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243124463.68000001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114733608.04000001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127879855.64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511000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245875.92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174854.33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71021.59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268720003.31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159400730.86000001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89902416.189999998</v>
      </c>
      <c r="D100" s="74">
        <f t="shared" ref="D100:D163" si="0">C100/$C$99</f>
        <v>0.56400253439841719</v>
      </c>
      <c r="E100" s="70"/>
    </row>
    <row r="101" spans="1:5" x14ac:dyDescent="0.2">
      <c r="A101" s="72">
        <v>5111</v>
      </c>
      <c r="B101" s="70" t="s">
        <v>349</v>
      </c>
      <c r="C101" s="73">
        <v>67912315.480000004</v>
      </c>
      <c r="D101" s="74">
        <f t="shared" si="0"/>
        <v>0.42604770450925145</v>
      </c>
      <c r="E101" s="70"/>
    </row>
    <row r="102" spans="1:5" x14ac:dyDescent="0.2">
      <c r="A102" s="72">
        <v>5112</v>
      </c>
      <c r="B102" s="70" t="s">
        <v>350</v>
      </c>
      <c r="C102" s="73">
        <v>3269690.61</v>
      </c>
      <c r="D102" s="74">
        <f t="shared" si="0"/>
        <v>2.0512394092293936E-2</v>
      </c>
      <c r="E102" s="70"/>
    </row>
    <row r="103" spans="1:5" x14ac:dyDescent="0.2">
      <c r="A103" s="72">
        <v>5113</v>
      </c>
      <c r="B103" s="70" t="s">
        <v>351</v>
      </c>
      <c r="C103" s="73">
        <v>1091183.6000000001</v>
      </c>
      <c r="D103" s="74">
        <f t="shared" si="0"/>
        <v>6.845536994170843E-3</v>
      </c>
      <c r="E103" s="70"/>
    </row>
    <row r="104" spans="1:5" x14ac:dyDescent="0.2">
      <c r="A104" s="72">
        <v>5114</v>
      </c>
      <c r="B104" s="70" t="s">
        <v>352</v>
      </c>
      <c r="C104" s="73">
        <v>11618450.199999999</v>
      </c>
      <c r="D104" s="74">
        <f t="shared" si="0"/>
        <v>7.2888311975208953E-2</v>
      </c>
      <c r="E104" s="70"/>
    </row>
    <row r="105" spans="1:5" x14ac:dyDescent="0.2">
      <c r="A105" s="72">
        <v>5115</v>
      </c>
      <c r="B105" s="70" t="s">
        <v>353</v>
      </c>
      <c r="C105" s="73">
        <v>3993695.3</v>
      </c>
      <c r="D105" s="74">
        <f t="shared" si="0"/>
        <v>2.5054435311890888E-2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22833973.649999999</v>
      </c>
      <c r="D107" s="74">
        <f t="shared" si="0"/>
        <v>0.1432488642103833</v>
      </c>
      <c r="E107" s="70"/>
    </row>
    <row r="108" spans="1:5" x14ac:dyDescent="0.2">
      <c r="A108" s="72">
        <v>5121</v>
      </c>
      <c r="B108" s="70" t="s">
        <v>356</v>
      </c>
      <c r="C108" s="73">
        <v>1889035.33</v>
      </c>
      <c r="D108" s="74">
        <f t="shared" si="0"/>
        <v>1.1850857394494131E-2</v>
      </c>
      <c r="E108" s="70"/>
    </row>
    <row r="109" spans="1:5" x14ac:dyDescent="0.2">
      <c r="A109" s="72">
        <v>5122</v>
      </c>
      <c r="B109" s="70" t="s">
        <v>357</v>
      </c>
      <c r="C109" s="73">
        <v>79049.11</v>
      </c>
      <c r="D109" s="74">
        <f t="shared" si="0"/>
        <v>4.9591435104163984E-4</v>
      </c>
      <c r="E109" s="70"/>
    </row>
    <row r="110" spans="1:5" x14ac:dyDescent="0.2">
      <c r="A110" s="72">
        <v>5123</v>
      </c>
      <c r="B110" s="70" t="s">
        <v>358</v>
      </c>
      <c r="C110" s="73">
        <v>9536493.8200000003</v>
      </c>
      <c r="D110" s="74">
        <f t="shared" si="0"/>
        <v>5.9827164960591067E-2</v>
      </c>
      <c r="E110" s="70"/>
    </row>
    <row r="111" spans="1:5" x14ac:dyDescent="0.2">
      <c r="A111" s="72">
        <v>5124</v>
      </c>
      <c r="B111" s="70" t="s">
        <v>359</v>
      </c>
      <c r="C111" s="73">
        <v>1698731.11</v>
      </c>
      <c r="D111" s="74">
        <f t="shared" si="0"/>
        <v>1.0656984449412455E-2</v>
      </c>
      <c r="E111" s="70"/>
    </row>
    <row r="112" spans="1:5" x14ac:dyDescent="0.2">
      <c r="A112" s="72">
        <v>5125</v>
      </c>
      <c r="B112" s="70" t="s">
        <v>360</v>
      </c>
      <c r="C112" s="73">
        <v>65246.239999999998</v>
      </c>
      <c r="D112" s="74">
        <f t="shared" si="0"/>
        <v>4.0932208809823514E-4</v>
      </c>
      <c r="E112" s="70"/>
    </row>
    <row r="113" spans="1:5" x14ac:dyDescent="0.2">
      <c r="A113" s="72">
        <v>5126</v>
      </c>
      <c r="B113" s="70" t="s">
        <v>361</v>
      </c>
      <c r="C113" s="73">
        <v>7918752.7300000004</v>
      </c>
      <c r="D113" s="74">
        <f t="shared" si="0"/>
        <v>4.9678271155199141E-2</v>
      </c>
      <c r="E113" s="70"/>
    </row>
    <row r="114" spans="1:5" x14ac:dyDescent="0.2">
      <c r="A114" s="72">
        <v>5127</v>
      </c>
      <c r="B114" s="70" t="s">
        <v>362</v>
      </c>
      <c r="C114" s="73">
        <v>326422.09999999998</v>
      </c>
      <c r="D114" s="74">
        <f t="shared" si="0"/>
        <v>2.0478080510602744E-3</v>
      </c>
      <c r="E114" s="70"/>
    </row>
    <row r="115" spans="1:5" x14ac:dyDescent="0.2">
      <c r="A115" s="72">
        <v>5128</v>
      </c>
      <c r="B115" s="70" t="s">
        <v>363</v>
      </c>
      <c r="C115" s="73">
        <v>49000</v>
      </c>
      <c r="D115" s="74">
        <f t="shared" si="0"/>
        <v>3.0740135089491014E-4</v>
      </c>
      <c r="E115" s="70"/>
    </row>
    <row r="116" spans="1:5" x14ac:dyDescent="0.2">
      <c r="A116" s="72">
        <v>5129</v>
      </c>
      <c r="B116" s="70" t="s">
        <v>364</v>
      </c>
      <c r="C116" s="73">
        <v>1271243.21</v>
      </c>
      <c r="D116" s="74">
        <f t="shared" si="0"/>
        <v>7.9751404095914687E-3</v>
      </c>
      <c r="E116" s="70"/>
    </row>
    <row r="117" spans="1:5" x14ac:dyDescent="0.2">
      <c r="A117" s="72">
        <v>5130</v>
      </c>
      <c r="B117" s="70" t="s">
        <v>365</v>
      </c>
      <c r="C117" s="73">
        <v>46664341.020000003</v>
      </c>
      <c r="D117" s="74">
        <f t="shared" si="0"/>
        <v>0.2927486013911994</v>
      </c>
      <c r="E117" s="70"/>
    </row>
    <row r="118" spans="1:5" x14ac:dyDescent="0.2">
      <c r="A118" s="72">
        <v>5131</v>
      </c>
      <c r="B118" s="70" t="s">
        <v>366</v>
      </c>
      <c r="C118" s="73">
        <v>38739770.619999997</v>
      </c>
      <c r="D118" s="74">
        <f t="shared" si="0"/>
        <v>0.24303383310095819</v>
      </c>
      <c r="E118" s="70"/>
    </row>
    <row r="119" spans="1:5" x14ac:dyDescent="0.2">
      <c r="A119" s="72">
        <v>5132</v>
      </c>
      <c r="B119" s="70" t="s">
        <v>367</v>
      </c>
      <c r="C119" s="73">
        <v>1255242.49</v>
      </c>
      <c r="D119" s="74">
        <f t="shared" si="0"/>
        <v>7.8747599413610363E-3</v>
      </c>
      <c r="E119" s="70"/>
    </row>
    <row r="120" spans="1:5" x14ac:dyDescent="0.2">
      <c r="A120" s="72">
        <v>5133</v>
      </c>
      <c r="B120" s="70" t="s">
        <v>368</v>
      </c>
      <c r="C120" s="73">
        <v>507763.45</v>
      </c>
      <c r="D120" s="74">
        <f t="shared" si="0"/>
        <v>3.1854524584706157E-3</v>
      </c>
      <c r="E120" s="70"/>
    </row>
    <row r="121" spans="1:5" x14ac:dyDescent="0.2">
      <c r="A121" s="72">
        <v>5134</v>
      </c>
      <c r="B121" s="70" t="s">
        <v>369</v>
      </c>
      <c r="C121" s="73">
        <v>1280290.17</v>
      </c>
      <c r="D121" s="74">
        <f t="shared" si="0"/>
        <v>8.0318964856219213E-3</v>
      </c>
      <c r="E121" s="70"/>
    </row>
    <row r="122" spans="1:5" x14ac:dyDescent="0.2">
      <c r="A122" s="72">
        <v>5135</v>
      </c>
      <c r="B122" s="70" t="s">
        <v>370</v>
      </c>
      <c r="C122" s="73">
        <v>874995.08</v>
      </c>
      <c r="D122" s="74">
        <f t="shared" si="0"/>
        <v>5.489278971804081E-3</v>
      </c>
      <c r="E122" s="70"/>
    </row>
    <row r="123" spans="1:5" x14ac:dyDescent="0.2">
      <c r="A123" s="72">
        <v>5136</v>
      </c>
      <c r="B123" s="70" t="s">
        <v>371</v>
      </c>
      <c r="C123" s="73">
        <v>548314.61</v>
      </c>
      <c r="D123" s="74">
        <f t="shared" si="0"/>
        <v>3.4398500373350165E-3</v>
      </c>
      <c r="E123" s="70"/>
    </row>
    <row r="124" spans="1:5" x14ac:dyDescent="0.2">
      <c r="A124" s="72">
        <v>5137</v>
      </c>
      <c r="B124" s="70" t="s">
        <v>372</v>
      </c>
      <c r="C124" s="73">
        <v>21649.02</v>
      </c>
      <c r="D124" s="74">
        <f t="shared" si="0"/>
        <v>1.3581506109287608E-4</v>
      </c>
      <c r="E124" s="70"/>
    </row>
    <row r="125" spans="1:5" x14ac:dyDescent="0.2">
      <c r="A125" s="72">
        <v>5138</v>
      </c>
      <c r="B125" s="70" t="s">
        <v>373</v>
      </c>
      <c r="C125" s="73">
        <v>1004339.98</v>
      </c>
      <c r="D125" s="74">
        <f t="shared" si="0"/>
        <v>6.3007238083625933E-3</v>
      </c>
      <c r="E125" s="70"/>
    </row>
    <row r="126" spans="1:5" x14ac:dyDescent="0.2">
      <c r="A126" s="72">
        <v>5139</v>
      </c>
      <c r="B126" s="70" t="s">
        <v>374</v>
      </c>
      <c r="C126" s="73">
        <v>4449056.5999999996</v>
      </c>
      <c r="D126" s="74">
        <f t="shared" si="0"/>
        <v>2.7911143041794203E-2</v>
      </c>
      <c r="E126" s="70"/>
    </row>
    <row r="127" spans="1:5" x14ac:dyDescent="0.2">
      <c r="A127" s="72">
        <v>5200</v>
      </c>
      <c r="B127" s="70" t="s">
        <v>375</v>
      </c>
      <c r="C127" s="73">
        <v>28768167.91</v>
      </c>
      <c r="D127" s="74">
        <f t="shared" si="0"/>
        <v>0.18047701384297152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10574091.029999999</v>
      </c>
      <c r="D131" s="74">
        <f t="shared" si="0"/>
        <v>6.6336527900158204E-2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880801.02</v>
      </c>
      <c r="D134" s="74">
        <f t="shared" si="0"/>
        <v>5.5257025187268327E-3</v>
      </c>
      <c r="E134" s="70"/>
    </row>
    <row r="135" spans="1:5" x14ac:dyDescent="0.2">
      <c r="A135" s="72">
        <v>5231</v>
      </c>
      <c r="B135" s="70" t="s">
        <v>382</v>
      </c>
      <c r="C135" s="73">
        <v>880801.02</v>
      </c>
      <c r="D135" s="74">
        <f t="shared" si="0"/>
        <v>5.5257025187268327E-3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17313275.859999999</v>
      </c>
      <c r="D137" s="74">
        <f t="shared" si="0"/>
        <v>0.10861478342408648</v>
      </c>
      <c r="E137" s="70"/>
    </row>
    <row r="138" spans="1:5" x14ac:dyDescent="0.2">
      <c r="A138" s="72">
        <v>5241</v>
      </c>
      <c r="B138" s="70" t="s">
        <v>384</v>
      </c>
      <c r="C138" s="73">
        <v>14256048.34</v>
      </c>
      <c r="D138" s="74">
        <f t="shared" si="0"/>
        <v>8.9435275880390644E-2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891579.22</v>
      </c>
      <c r="D140" s="74">
        <f t="shared" si="0"/>
        <v>5.5933195236291897E-3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171685.8</v>
      </c>
      <c r="D167" s="74">
        <f t="shared" si="1"/>
        <v>1.0770703438668034E-3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171685.8</v>
      </c>
      <c r="D169" s="74">
        <f t="shared" si="1"/>
        <v>1.0770703438668034E-3</v>
      </c>
      <c r="E169" s="70"/>
    </row>
    <row r="170" spans="1:5" x14ac:dyDescent="0.2">
      <c r="A170" s="72">
        <v>5400</v>
      </c>
      <c r="B170" s="70" t="s">
        <v>412</v>
      </c>
      <c r="C170" s="73">
        <v>109511.1</v>
      </c>
      <c r="D170" s="74">
        <f t="shared" si="1"/>
        <v>6.8701755261199181E-4</v>
      </c>
      <c r="E170" s="70"/>
    </row>
    <row r="171" spans="1:5" x14ac:dyDescent="0.2">
      <c r="A171" s="72">
        <v>5410</v>
      </c>
      <c r="B171" s="70" t="s">
        <v>413</v>
      </c>
      <c r="C171" s="73">
        <v>109511.1</v>
      </c>
      <c r="D171" s="74">
        <f t="shared" si="1"/>
        <v>6.8701755261199181E-4</v>
      </c>
      <c r="E171" s="70"/>
    </row>
    <row r="172" spans="1:5" x14ac:dyDescent="0.2">
      <c r="A172" s="72">
        <v>5411</v>
      </c>
      <c r="B172" s="70" t="s">
        <v>414</v>
      </c>
      <c r="C172" s="73">
        <v>109511.1</v>
      </c>
      <c r="D172" s="74">
        <f t="shared" si="1"/>
        <v>6.8701755261199181E-4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80269907.640000001</v>
      </c>
      <c r="D218" s="74">
        <f t="shared" si="1"/>
        <v>0.50357302132134019</v>
      </c>
      <c r="E218" s="70"/>
    </row>
    <row r="219" spans="1:5" x14ac:dyDescent="0.2">
      <c r="A219" s="72">
        <v>5610</v>
      </c>
      <c r="B219" s="70" t="s">
        <v>452</v>
      </c>
      <c r="C219" s="73">
        <v>80269907.640000001</v>
      </c>
      <c r="D219" s="74">
        <f t="shared" si="1"/>
        <v>0.50357302132134019</v>
      </c>
      <c r="E219" s="70"/>
    </row>
    <row r="220" spans="1:5" x14ac:dyDescent="0.2">
      <c r="A220" s="72">
        <v>5611</v>
      </c>
      <c r="B220" s="70" t="s">
        <v>453</v>
      </c>
      <c r="C220" s="73">
        <v>80269907.640000001</v>
      </c>
      <c r="D220" s="74">
        <f t="shared" si="1"/>
        <v>0.50357302132134019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5" t="str">
        <f>ESF!A1</f>
        <v>MUNICIPIO DE ACAMBARO, GTO. 2021</v>
      </c>
      <c r="B1" s="165"/>
      <c r="C1" s="165"/>
      <c r="D1" s="49" t="s">
        <v>179</v>
      </c>
      <c r="E1" s="50">
        <f>'Notas a los Edos Financieros'!D1</f>
        <v>2021</v>
      </c>
    </row>
    <row r="2" spans="1:5" ht="18.95" customHeight="1" x14ac:dyDescent="0.2">
      <c r="A2" s="165" t="s">
        <v>454</v>
      </c>
      <c r="B2" s="165"/>
      <c r="C2" s="165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5" t="str">
        <f>ESF!A3</f>
        <v>CORRESPONDIENTE DEL 01 DE ENERO DEL 2021 AL 30 DE SEPTIEMBRE DEL 2021</v>
      </c>
      <c r="B3" s="165"/>
      <c r="C3" s="165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19871384.77</v>
      </c>
    </row>
    <row r="9" spans="1:5" x14ac:dyDescent="0.2">
      <c r="A9" s="55">
        <v>3120</v>
      </c>
      <c r="B9" s="51" t="s">
        <v>455</v>
      </c>
      <c r="C9" s="56">
        <v>15996248.75</v>
      </c>
    </row>
    <row r="10" spans="1:5" x14ac:dyDescent="0.2">
      <c r="A10" s="55">
        <v>3130</v>
      </c>
      <c r="B10" s="51" t="s">
        <v>456</v>
      </c>
      <c r="C10" s="56">
        <v>288982708.12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19394713.870000001</v>
      </c>
    </row>
    <row r="15" spans="1:5" x14ac:dyDescent="0.2">
      <c r="A15" s="55">
        <v>3220</v>
      </c>
      <c r="B15" s="51" t="s">
        <v>459</v>
      </c>
      <c r="C15" s="56">
        <v>452297845.63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topLeftCell="A20" workbookViewId="0">
      <selection activeCell="C102" sqref="C10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5" t="str">
        <f>ESF!A1</f>
        <v>MUNICIPIO DE ACAMBARO, GTO. 2021</v>
      </c>
      <c r="B1" s="165"/>
      <c r="C1" s="165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5" t="s">
        <v>472</v>
      </c>
      <c r="B2" s="165"/>
      <c r="C2" s="165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5" t="str">
        <f>ESF!A3</f>
        <v>CORRESPONDIENTE DEL 01 DE ENERO DEL 2021 AL 30 DE SEPTIEMBRE DEL 2021</v>
      </c>
      <c r="B3" s="165"/>
      <c r="C3" s="165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36620.160000000003</v>
      </c>
      <c r="D8" s="56">
        <v>41120.160000000003</v>
      </c>
    </row>
    <row r="9" spans="1:5" x14ac:dyDescent="0.2">
      <c r="A9" s="55">
        <v>1112</v>
      </c>
      <c r="B9" s="51" t="s">
        <v>474</v>
      </c>
      <c r="C9" s="56">
        <v>33965537.590000004</v>
      </c>
      <c r="D9" s="56">
        <v>66214219.5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-0.01</v>
      </c>
      <c r="D11" s="56">
        <v>-0.01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34002157.740000002</v>
      </c>
      <c r="D15" s="124">
        <f>SUM(D8:D14)</f>
        <v>66255339.649999999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661363757.73000002</v>
      </c>
      <c r="D20" s="124">
        <f>SUM(D21:D27)</f>
        <v>21866042.399999999</v>
      </c>
    </row>
    <row r="21" spans="1:4" x14ac:dyDescent="0.2">
      <c r="A21" s="55">
        <v>1231</v>
      </c>
      <c r="B21" s="51" t="s">
        <v>216</v>
      </c>
      <c r="C21" s="56">
        <v>478009625.94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183354131.78999999</v>
      </c>
      <c r="D24" s="56">
        <v>21866042.399999999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78523030.710000008</v>
      </c>
      <c r="D28" s="124">
        <f>SUM(D29:D36)</f>
        <v>8410877.8300000001</v>
      </c>
    </row>
    <row r="29" spans="1:4" x14ac:dyDescent="0.2">
      <c r="A29" s="55">
        <v>1241</v>
      </c>
      <c r="B29" s="51" t="s">
        <v>224</v>
      </c>
      <c r="C29" s="56">
        <v>9698813.8300000001</v>
      </c>
      <c r="D29" s="56">
        <v>2075693.92</v>
      </c>
    </row>
    <row r="30" spans="1:4" x14ac:dyDescent="0.2">
      <c r="A30" s="55">
        <v>1242</v>
      </c>
      <c r="B30" s="51" t="s">
        <v>225</v>
      </c>
      <c r="C30" s="56">
        <v>2302727.7000000002</v>
      </c>
      <c r="D30" s="56">
        <v>-74316.95</v>
      </c>
    </row>
    <row r="31" spans="1:4" x14ac:dyDescent="0.2">
      <c r="A31" s="55">
        <v>1243</v>
      </c>
      <c r="B31" s="51" t="s">
        <v>226</v>
      </c>
      <c r="C31" s="56">
        <v>5017344</v>
      </c>
      <c r="D31" s="56">
        <v>4973024</v>
      </c>
    </row>
    <row r="32" spans="1:4" x14ac:dyDescent="0.2">
      <c r="A32" s="55">
        <v>1244</v>
      </c>
      <c r="B32" s="51" t="s">
        <v>227</v>
      </c>
      <c r="C32" s="56">
        <v>37653110.579999998</v>
      </c>
      <c r="D32" s="56">
        <v>-738022.01</v>
      </c>
    </row>
    <row r="33" spans="1:4" x14ac:dyDescent="0.2">
      <c r="A33" s="55">
        <v>1245</v>
      </c>
      <c r="B33" s="51" t="s">
        <v>228</v>
      </c>
      <c r="C33" s="56">
        <v>8269136.6299999999</v>
      </c>
      <c r="D33" s="56">
        <v>643220</v>
      </c>
    </row>
    <row r="34" spans="1:4" x14ac:dyDescent="0.2">
      <c r="A34" s="55">
        <v>1246</v>
      </c>
      <c r="B34" s="51" t="s">
        <v>229</v>
      </c>
      <c r="C34" s="56">
        <v>15581897.970000001</v>
      </c>
      <c r="D34" s="56">
        <v>1531278.87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1182277.6299999999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53985.7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1128291.93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741069066.07000005</v>
      </c>
      <c r="D43" s="124">
        <f>D20+D28+D37</f>
        <v>30276920.229999997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19394713.870000001</v>
      </c>
      <c r="D47" s="124">
        <v>25468941.949999999</v>
      </c>
    </row>
    <row r="48" spans="1:4" x14ac:dyDescent="0.2">
      <c r="A48" s="55"/>
      <c r="B48" s="140" t="s">
        <v>617</v>
      </c>
      <c r="C48" s="124">
        <f>C49+C61+C93+C96</f>
        <v>80379418.739999995</v>
      </c>
      <c r="D48" s="124">
        <f>D49+D61+D93+D96</f>
        <v>50362577.240000002</v>
      </c>
    </row>
    <row r="49" spans="1:4" x14ac:dyDescent="0.2">
      <c r="A49" s="62">
        <v>5400</v>
      </c>
      <c r="B49" s="63" t="s">
        <v>412</v>
      </c>
      <c r="C49" s="124">
        <f>C50+C52+C54+C56+C58</f>
        <v>109511.1</v>
      </c>
      <c r="D49" s="124">
        <f>D50+D52+D54+D56+D58</f>
        <v>109511.1</v>
      </c>
    </row>
    <row r="50" spans="1:4" x14ac:dyDescent="0.2">
      <c r="A50" s="55">
        <v>5410</v>
      </c>
      <c r="B50" s="51" t="s">
        <v>621</v>
      </c>
      <c r="C50" s="56">
        <f>C51</f>
        <v>109511.1</v>
      </c>
      <c r="D50" s="56">
        <f>D51</f>
        <v>109511.1</v>
      </c>
    </row>
    <row r="51" spans="1:4" x14ac:dyDescent="0.2">
      <c r="A51" s="55">
        <v>5411</v>
      </c>
      <c r="B51" s="51" t="s">
        <v>414</v>
      </c>
      <c r="C51" s="56">
        <v>109511.1</v>
      </c>
      <c r="D51" s="56">
        <v>109511.1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80269907.640000001</v>
      </c>
      <c r="D93" s="124">
        <f>D94</f>
        <v>50253066.140000001</v>
      </c>
    </row>
    <row r="94" spans="1:4" x14ac:dyDescent="0.2">
      <c r="A94" s="55">
        <v>5610</v>
      </c>
      <c r="B94" s="51" t="s">
        <v>452</v>
      </c>
      <c r="C94" s="56">
        <f>C95</f>
        <v>80269907.640000001</v>
      </c>
      <c r="D94" s="56">
        <f>D95</f>
        <v>50253066.140000001</v>
      </c>
    </row>
    <row r="95" spans="1:4" x14ac:dyDescent="0.2">
      <c r="A95" s="55">
        <v>5611</v>
      </c>
      <c r="B95" s="51" t="s">
        <v>453</v>
      </c>
      <c r="C95" s="56">
        <v>80269907.640000001</v>
      </c>
      <c r="D95" s="56">
        <v>50253066.140000001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</f>
        <v>0</v>
      </c>
      <c r="D102" s="124">
        <f>D103</f>
        <v>0</v>
      </c>
    </row>
    <row r="103" spans="1:4" x14ac:dyDescent="0.2">
      <c r="A103" s="62">
        <v>1120</v>
      </c>
      <c r="B103" s="141" t="s">
        <v>620</v>
      </c>
      <c r="C103" s="124">
        <f>SUM(C104:C112)</f>
        <v>0</v>
      </c>
      <c r="D103" s="124">
        <f>SUM(D104:D112)</f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99774132.609999999</v>
      </c>
      <c r="D113" s="124">
        <f>D47+D48-D102</f>
        <v>75831519.189999998</v>
      </c>
    </row>
    <row r="115" spans="1:4" x14ac:dyDescent="0.2">
      <c r="B115" s="42" t="s">
        <v>649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37"/>
  <sheetViews>
    <sheetView showGridLines="0" tabSelected="1" workbookViewId="0">
      <selection activeCell="B36" sqref="B36:D37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6" t="str">
        <f>ESF!A1</f>
        <v>MUNICIPIO DE ACAMBARO, GTO. 2021</v>
      </c>
      <c r="B1" s="167"/>
      <c r="C1" s="168"/>
    </row>
    <row r="2" spans="1:3" s="58" customFormat="1" ht="18" customHeight="1" x14ac:dyDescent="0.25">
      <c r="A2" s="169" t="s">
        <v>482</v>
      </c>
      <c r="B2" s="170"/>
      <c r="C2" s="171"/>
    </row>
    <row r="3" spans="1:3" s="58" customFormat="1" ht="18" customHeight="1" x14ac:dyDescent="0.25">
      <c r="A3" s="169" t="str">
        <f>ESF!A3</f>
        <v>CORRESPONDIENTE DEL 01 DE ENERO DEL 2021 AL 30 DE SEPTIEMBRE DEL 2021</v>
      </c>
      <c r="B3" s="170"/>
      <c r="C3" s="171"/>
    </row>
    <row r="4" spans="1:3" s="60" customFormat="1" x14ac:dyDescent="0.2">
      <c r="A4" s="172" t="s">
        <v>478</v>
      </c>
      <c r="B4" s="173"/>
      <c r="C4" s="174"/>
    </row>
    <row r="5" spans="1:3" x14ac:dyDescent="0.2">
      <c r="A5" s="75" t="s">
        <v>517</v>
      </c>
      <c r="B5" s="75"/>
      <c r="C5" s="76">
        <v>278871062.86000001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278871062.86000001</v>
      </c>
    </row>
    <row r="22" spans="1:3" x14ac:dyDescent="0.2">
      <c r="B22" s="42" t="s">
        <v>649</v>
      </c>
    </row>
    <row r="36" spans="2:4" x14ac:dyDescent="0.2">
      <c r="B36" s="153" t="s">
        <v>655</v>
      </c>
      <c r="C36" s="162" t="s">
        <v>656</v>
      </c>
      <c r="D36" s="162"/>
    </row>
    <row r="37" spans="2:4" x14ac:dyDescent="0.2">
      <c r="B37" s="153" t="s">
        <v>657</v>
      </c>
      <c r="C37" s="157" t="s">
        <v>658</v>
      </c>
      <c r="D37" s="157"/>
    </row>
  </sheetData>
  <mergeCells count="6">
    <mergeCell ref="A1:C1"/>
    <mergeCell ref="A2:C2"/>
    <mergeCell ref="A3:C3"/>
    <mergeCell ref="A4:C4"/>
    <mergeCell ref="C37:D37"/>
    <mergeCell ref="C36:D36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6"/>
  <sheetViews>
    <sheetView showGridLines="0" workbookViewId="0">
      <selection activeCell="G37" sqref="G37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5" t="str">
        <f>ESF!A1</f>
        <v>MUNICIPIO DE ACAMBARO, GTO. 2021</v>
      </c>
      <c r="B1" s="176"/>
      <c r="C1" s="177"/>
    </row>
    <row r="2" spans="1:3" s="61" customFormat="1" ht="18.95" customHeight="1" x14ac:dyDescent="0.25">
      <c r="A2" s="178" t="s">
        <v>483</v>
      </c>
      <c r="B2" s="179"/>
      <c r="C2" s="180"/>
    </row>
    <row r="3" spans="1:3" s="61" customFormat="1" ht="18.95" customHeight="1" x14ac:dyDescent="0.25">
      <c r="A3" s="178" t="str">
        <f>ESF!A3</f>
        <v>CORRESPONDIENTE DEL 01 DE ENERO DEL 2021 AL 30 DE SEPTIEMBRE DEL 2021</v>
      </c>
      <c r="B3" s="179"/>
      <c r="C3" s="180"/>
    </row>
    <row r="4" spans="1:3" x14ac:dyDescent="0.2">
      <c r="A4" s="172" t="s">
        <v>478</v>
      </c>
      <c r="B4" s="173"/>
      <c r="C4" s="174"/>
    </row>
    <row r="5" spans="1:3" x14ac:dyDescent="0.2">
      <c r="A5" s="105" t="s">
        <v>530</v>
      </c>
      <c r="B5" s="75"/>
      <c r="C5" s="98">
        <v>306881001.69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68181279.599999994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68181279.599999994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0</v>
      </c>
    </row>
    <row r="31" spans="1:3" x14ac:dyDescent="0.2">
      <c r="A31" s="115" t="s">
        <v>552</v>
      </c>
      <c r="B31" s="97" t="s">
        <v>427</v>
      </c>
      <c r="C31" s="108">
        <v>0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4" x14ac:dyDescent="0.2">
      <c r="A33" s="115" t="s">
        <v>554</v>
      </c>
      <c r="B33" s="97" t="s">
        <v>437</v>
      </c>
      <c r="C33" s="108">
        <v>0</v>
      </c>
    </row>
    <row r="34" spans="1:4" x14ac:dyDescent="0.2">
      <c r="A34" s="115" t="s">
        <v>555</v>
      </c>
      <c r="B34" s="97" t="s">
        <v>556</v>
      </c>
      <c r="C34" s="108">
        <v>0</v>
      </c>
    </row>
    <row r="35" spans="1:4" x14ac:dyDescent="0.2">
      <c r="A35" s="115" t="s">
        <v>557</v>
      </c>
      <c r="B35" s="97" t="s">
        <v>558</v>
      </c>
      <c r="C35" s="108">
        <v>0</v>
      </c>
    </row>
    <row r="36" spans="1:4" x14ac:dyDescent="0.2">
      <c r="A36" s="115" t="s">
        <v>559</v>
      </c>
      <c r="B36" s="97" t="s">
        <v>445</v>
      </c>
      <c r="C36" s="108">
        <v>0</v>
      </c>
    </row>
    <row r="37" spans="1:4" x14ac:dyDescent="0.2">
      <c r="A37" s="115" t="s">
        <v>560</v>
      </c>
      <c r="B37" s="107" t="s">
        <v>561</v>
      </c>
      <c r="C37" s="114">
        <v>0</v>
      </c>
    </row>
    <row r="38" spans="1:4" x14ac:dyDescent="0.2">
      <c r="A38" s="99"/>
      <c r="B38" s="102"/>
      <c r="C38" s="103"/>
    </row>
    <row r="39" spans="1:4" x14ac:dyDescent="0.2">
      <c r="A39" s="104" t="s">
        <v>84</v>
      </c>
      <c r="B39" s="75"/>
      <c r="C39" s="76">
        <f>C5-C7+C30</f>
        <v>238699722.09</v>
      </c>
    </row>
    <row r="41" spans="1:4" x14ac:dyDescent="0.2">
      <c r="B41" s="42" t="s">
        <v>649</v>
      </c>
    </row>
    <row r="44" spans="1:4" ht="15" x14ac:dyDescent="0.25">
      <c r="B44" s="155" t="s">
        <v>653</v>
      </c>
      <c r="C44" s="155" t="s">
        <v>659</v>
      </c>
      <c r="D44" s="154"/>
    </row>
    <row r="45" spans="1:4" x14ac:dyDescent="0.2">
      <c r="B45" s="156" t="s">
        <v>655</v>
      </c>
      <c r="C45" s="162" t="s">
        <v>656</v>
      </c>
      <c r="D45" s="162"/>
    </row>
    <row r="46" spans="1:4" x14ac:dyDescent="0.2">
      <c r="B46" s="156" t="s">
        <v>657</v>
      </c>
      <c r="C46" s="157" t="s">
        <v>658</v>
      </c>
      <c r="D46" s="157"/>
    </row>
  </sheetData>
  <mergeCells count="6">
    <mergeCell ref="A1:C1"/>
    <mergeCell ref="A2:C2"/>
    <mergeCell ref="A3:C3"/>
    <mergeCell ref="A4:C4"/>
    <mergeCell ref="C46:D46"/>
    <mergeCell ref="C45:D4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3"/>
  <sheetViews>
    <sheetView workbookViewId="0">
      <selection activeCell="E70" sqref="E70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5" t="str">
        <f>'Notas a los Edos Financieros'!A1</f>
        <v>MUNICIPIO DE ACAMBARO, GTO. 2021</v>
      </c>
      <c r="B1" s="181"/>
      <c r="C1" s="181"/>
      <c r="D1" s="181"/>
      <c r="E1" s="181"/>
      <c r="F1" s="181"/>
      <c r="G1" s="49" t="s">
        <v>179</v>
      </c>
      <c r="H1" s="50">
        <f>'Notas a los Edos Financieros'!D1</f>
        <v>2021</v>
      </c>
    </row>
    <row r="2" spans="1:10" ht="18.95" customHeight="1" x14ac:dyDescent="0.2">
      <c r="A2" s="165" t="s">
        <v>484</v>
      </c>
      <c r="B2" s="181"/>
      <c r="C2" s="181"/>
      <c r="D2" s="181"/>
      <c r="E2" s="181"/>
      <c r="F2" s="181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5" t="str">
        <f>'Notas a los Edos Financieros'!A3</f>
        <v>CORRESPONDIENTE DEL 01 DE ENERO DEL 2021 AL 30 DE SEPTIEMBRE DEL 2021</v>
      </c>
      <c r="B3" s="181"/>
      <c r="C3" s="181"/>
      <c r="D3" s="181"/>
      <c r="E3" s="181"/>
      <c r="F3" s="181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2255376780.4099998</v>
      </c>
      <c r="E35" s="63">
        <v>2255376780.4099998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492122667.72000003</v>
      </c>
      <c r="D36" s="56">
        <v>0</v>
      </c>
      <c r="E36" s="56">
        <v>0</v>
      </c>
      <c r="F36" s="56">
        <v>492122667.72000003</v>
      </c>
    </row>
    <row r="37" spans="1:6" x14ac:dyDescent="0.2">
      <c r="A37" s="51">
        <v>8120</v>
      </c>
      <c r="B37" s="51" t="s">
        <v>95</v>
      </c>
      <c r="C37" s="56">
        <v>492122667.72000003</v>
      </c>
      <c r="D37" s="56">
        <v>292388816.11000001</v>
      </c>
      <c r="E37" s="56">
        <v>79083152.260000005</v>
      </c>
      <c r="F37" s="56">
        <v>278817003.87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78800870.939999998</v>
      </c>
      <c r="E38" s="56">
        <v>12114733.24</v>
      </c>
      <c r="F38" s="56">
        <v>-66686137.700000003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278930159.58999997</v>
      </c>
      <c r="E39" s="56">
        <v>280050898.27999997</v>
      </c>
      <c r="F39" s="56">
        <v>1120738.69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229935.76</v>
      </c>
      <c r="E40" s="56">
        <v>279100998.62</v>
      </c>
      <c r="F40" s="56">
        <v>278871062.86000001</v>
      </c>
    </row>
    <row r="41" spans="1:6" x14ac:dyDescent="0.2">
      <c r="A41" s="51">
        <v>8210</v>
      </c>
      <c r="B41" s="51" t="s">
        <v>91</v>
      </c>
      <c r="C41" s="56">
        <v>492122667.72000003</v>
      </c>
      <c r="D41" s="56">
        <v>0</v>
      </c>
      <c r="E41" s="56">
        <v>0</v>
      </c>
      <c r="F41" s="56">
        <v>492122667.72000003</v>
      </c>
    </row>
    <row r="42" spans="1:6" x14ac:dyDescent="0.2">
      <c r="A42" s="51">
        <v>8220</v>
      </c>
      <c r="B42" s="51" t="s">
        <v>90</v>
      </c>
      <c r="C42" s="56">
        <v>492122667.72000003</v>
      </c>
      <c r="D42" s="56">
        <v>205941706.43000001</v>
      </c>
      <c r="E42" s="56">
        <v>479731172.93000001</v>
      </c>
      <c r="F42" s="56">
        <v>218333201.22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135712976.97</v>
      </c>
      <c r="E43" s="56">
        <v>202399114.66999999</v>
      </c>
      <c r="F43" s="56">
        <v>-66686137.700000003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347052285.76999998</v>
      </c>
      <c r="E44" s="56">
        <v>307259796.56</v>
      </c>
      <c r="F44" s="56">
        <v>39792489.210000001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306582510.37</v>
      </c>
      <c r="E45" s="56">
        <v>306582510.37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306881001.69</v>
      </c>
      <c r="E46" s="56">
        <v>305806214.47000003</v>
      </c>
      <c r="F46" s="56">
        <v>1074787.22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302856516.77999997</v>
      </c>
      <c r="E47" s="56">
        <v>3248189.01</v>
      </c>
      <c r="F47" s="56">
        <v>299608327.76999998</v>
      </c>
    </row>
    <row r="48" spans="1:6" x14ac:dyDescent="0.2">
      <c r="A48" s="138"/>
    </row>
    <row r="49" spans="1:4" x14ac:dyDescent="0.2">
      <c r="A49" s="138"/>
      <c r="B49" s="42" t="s">
        <v>649</v>
      </c>
    </row>
    <row r="51" spans="1:4" x14ac:dyDescent="0.2">
      <c r="B51" s="155" t="s">
        <v>653</v>
      </c>
      <c r="C51" s="155" t="s">
        <v>654</v>
      </c>
      <c r="D51" s="155"/>
    </row>
    <row r="52" spans="1:4" x14ac:dyDescent="0.2">
      <c r="B52" s="156" t="s">
        <v>655</v>
      </c>
      <c r="C52" s="162" t="s">
        <v>656</v>
      </c>
      <c r="D52" s="162"/>
    </row>
    <row r="53" spans="1:4" x14ac:dyDescent="0.2">
      <c r="B53" s="156" t="s">
        <v>657</v>
      </c>
      <c r="C53" s="157" t="s">
        <v>658</v>
      </c>
      <c r="D53" s="157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2:D52"/>
    <mergeCell ref="C53:D5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2" t="s">
        <v>34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3" t="s">
        <v>36</v>
      </c>
      <c r="C10" s="183"/>
      <c r="D10" s="183"/>
      <c r="E10" s="183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3" t="s">
        <v>38</v>
      </c>
      <c r="C12" s="183"/>
      <c r="D12" s="183"/>
      <c r="E12" s="183"/>
    </row>
    <row r="13" spans="1:8" s="6" customFormat="1" ht="26.1" customHeight="1" x14ac:dyDescent="0.2">
      <c r="A13" s="122" t="s">
        <v>593</v>
      </c>
      <c r="B13" s="183" t="s">
        <v>39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2021-10-26T21:07:34Z</cp:lastPrinted>
  <dcterms:created xsi:type="dcterms:W3CDTF">2012-12-11T20:36:24Z</dcterms:created>
  <dcterms:modified xsi:type="dcterms:W3CDTF">2022-01-26T20:44:21Z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