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istecad\Ofs2021\Salen\032021\"/>
    </mc:Choice>
  </mc:AlternateContent>
  <xr:revisionPtr revIDLastSave="0" documentId="13_ncr:1_{CC45AC70-95FA-4B0E-8AF3-764F31408772}" xr6:coauthVersionLast="46" xr6:coauthVersionMax="46" xr10:uidLastSave="{00000000-0000-0000-0000-000000000000}"/>
  <bookViews>
    <workbookView xWindow="-120" yWindow="-120" windowWidth="29040" windowHeight="15840" tabRatio="863" activeTab="9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81029"/>
</workbook>
</file>

<file path=xl/calcChain.xml><?xml version="1.0" encoding="utf-8"?>
<calcChain xmlns="http://schemas.openxmlformats.org/spreadsheetml/2006/main">
  <c r="D15" i="62" l="1"/>
  <c r="C15" i="62"/>
  <c r="D20" i="62"/>
  <c r="C20" i="62"/>
  <c r="D28" i="62"/>
  <c r="C28" i="62"/>
  <c r="D37" i="62"/>
  <c r="C37" i="62"/>
  <c r="D58" i="62"/>
  <c r="C58" i="62"/>
  <c r="D56" i="62"/>
  <c r="C56" i="62"/>
  <c r="D54" i="62"/>
  <c r="C54" i="62"/>
  <c r="D52" i="62"/>
  <c r="C52" i="62"/>
  <c r="D50" i="62"/>
  <c r="C50" i="62"/>
  <c r="D62" i="62"/>
  <c r="C62" i="62"/>
  <c r="D71" i="62"/>
  <c r="C71" i="62"/>
  <c r="D74" i="62"/>
  <c r="C74" i="62"/>
  <c r="D80" i="62"/>
  <c r="C80" i="62"/>
  <c r="D82" i="62"/>
  <c r="C82" i="62"/>
  <c r="D84" i="62"/>
  <c r="C84" i="62"/>
  <c r="D94" i="62"/>
  <c r="D93" i="62" s="1"/>
  <c r="C94" i="62"/>
  <c r="C93" i="62" s="1"/>
  <c r="D103" i="62"/>
  <c r="D102" i="62" s="1"/>
  <c r="C103" i="62"/>
  <c r="C102" i="62" s="1"/>
  <c r="D96" i="62"/>
  <c r="C96" i="62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49" i="62" l="1"/>
  <c r="C49" i="62"/>
  <c r="D61" i="62"/>
  <c r="C61" i="62"/>
  <c r="A1" i="59"/>
  <c r="A1" i="64" s="1"/>
  <c r="D48" i="62" l="1"/>
  <c r="C48" i="62"/>
  <c r="A1" i="63"/>
  <c r="E1" i="62" l="1"/>
  <c r="E2" i="62"/>
  <c r="E3" i="62"/>
  <c r="D113" i="62" l="1"/>
  <c r="C113" i="62"/>
  <c r="D43" i="62" l="1"/>
  <c r="C43" i="62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C39" i="64" l="1"/>
  <c r="A3" i="63"/>
  <c r="A3" i="64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<sst xmlns="http://schemas.openxmlformats.org/spreadsheetml/2006/main" count="929" uniqueCount="660">
  <si>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</si>
  <si>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</si>
  <si>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</si>
  <si>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</si>
  <si>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</si>
  <si>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</si>
  <si>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</si>
  <si>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</si>
  <si>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</si>
  <si>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</si>
  <si>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</si>
  <si>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</si>
  <si>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</si>
  <si>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</si>
  <si>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</si>
  <si>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</si>
  <si>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</si>
  <si>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</si>
  <si>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</si>
  <si>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</si>
  <si>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</si>
  <si>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</si>
  <si>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</si>
  <si>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</si>
  <si>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</si>
  <si>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</si>
  <si>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</si>
  <si>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</si>
  <si>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</si>
  <si>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</si>
  <si>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</si>
  <si>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</si>
  <si>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</si>
  <si>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</si>
  <si>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</si>
  <si>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</si>
  <si>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</si>
  <si>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</si>
  <si>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</si>
  <si>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</si>
  <si>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</si>
  <si>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</si>
  <si>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</si>
  <si>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</si>
  <si>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</si>
  <si>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</si>
  <si>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</si>
  <si>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</si>
  <si>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</si>
  <si>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</si>
  <si>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</si>
  <si>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</si>
  <si>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</si>
  <si>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</si>
  <si>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</si>
  <si>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</si>
  <si>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</si>
  <si>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</si>
  <si>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</si>
  <si>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</si>
  <si>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</si>
  <si>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</si>
  <si>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</si>
  <si>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</si>
  <si>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</si>
  <si>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</si>
  <si>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</si>
  <si>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</si>
  <si>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</si>
  <si>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</si>
  <si>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</si>
  <si>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</si>
  <si>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</si>
  <si>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</si>
  <si>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</si>
  <si>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</si>
  <si>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</si>
  <si>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</si>
  <si>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</si>
  <si>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</si>
  <si>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</si>
  <si>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</si>
  <si>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</si>
  <si>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</si>
  <si>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</si>
  <si>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</si>
  <si>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</si>
  <si>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</si>
  <si>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</si>
  <si>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</si>
  <si>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</si>
  <si>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</si>
  <si>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</si>
  <si>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</si>
  <si>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</si>
  <si>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</si>
  <si>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</si>
  <si>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</si>
  <si>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</si>
  <si>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</si>
  <si>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</si>
  <si>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</si>
  <si>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</si>
  <si>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</si>
  <si>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</si>
  <si>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</si>
  <si>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</si>
  <si>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</si>
  <si>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</si>
  <si>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</si>
  <si>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</si>
  <si>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</si>
  <si>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</si>
  <si>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</si>
  <si>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</si>
  <si>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</si>
  <si>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</si>
  <si>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</si>
  <si>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</si>
  <si>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</si>
  <si>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</si>
  <si>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</si>
  <si>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</si>
  <si>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</si>
  <si>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</si>
  <si>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</si>
  <si>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</si>
  <si>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</si>
  <si>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</si>
  <si>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</si>
  <si>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</si>
  <si>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</si>
  <si>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</si>
  <si>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</si>
  <si>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</si>
  <si>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</si>
  <si>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</si>
  <si>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</si>
  <si>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</si>
  <si>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</si>
  <si>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</si>
  <si>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</si>
  <si>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</si>
  <si>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</si>
  <si>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</si>
  <si>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</si>
  <si>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</si>
  <si>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</si>
  <si>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</si>
  <si>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</si>
  <si>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</si>
  <si>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</si>
  <si>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</si>
  <si>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</si>
  <si>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</si>
  <si>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</si>
  <si>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</si>
  <si>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</si>
  <si>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</si>
  <si>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</si>
  <si>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</si>
  <si>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</si>
  <si>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</si>
  <si>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</si>
  <si>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</si>
  <si>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</si>
  <si>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</si>
  <si>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</si>
  <si>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</si>
  <si>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</si>
  <si>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</si>
  <si>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</si>
  <si>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</si>
  <si>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</si>
  <si>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</si>
  <si>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</si>
  <si>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</si>
  <si>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</si>
  <si>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</si>
  <si>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</si>
  <si>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</si>
  <si>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</si>
  <si>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</si>
  <si>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</si>
  <si>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</si>
  <si>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</si>
  <si>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</si>
  <si>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</si>
  <si>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</si>
  <si>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</si>
  <si>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</si>
  <si>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</si>
  <si>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</si>
  <si>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</si>
  <si>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</si>
  <si>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</si>
  <si>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</si>
  <si>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</si>
  <si>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</si>
  <si>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</si>
  <si>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</si>
  <si>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</si>
  <si>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</si>
  <si>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</si>
  <si>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</si>
  <si>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</si>
  <si>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</si>
  <si>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</si>
  <si>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</si>
  <si>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</si>
  <si>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</si>
  <si>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</si>
  <si>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</si>
  <si>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</si>
  <si>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</si>
  <si>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</si>
  <si>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</si>
  <si>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</si>
  <si>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</si>
  <si>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</si>
  <si>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</si>
  <si>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</si>
  <si>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</si>
  <si>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</si>
  <si>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</si>
  <si>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</si>
  <si>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</si>
  <si>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</si>
  <si>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</si>
  <si>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</si>
  <si>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</si>
  <si>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</si>
  <si>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</si>
  <si>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</si>
  <si>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</si>
  <si>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</si>
  <si>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</si>
  <si>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</si>
  <si>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</si>
  <si>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</si>
  <si>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</si>
  <si>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</si>
  <si>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</si>
  <si>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</si>
  <si>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</si>
  <si>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</si>
  <si>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</si>
  <si>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</si>
  <si>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</si>
  <si>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</si>
  <si>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</si>
  <si>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</si>
  <si>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</si>
  <si>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</si>
  <si>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</si>
  <si>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</si>
  <si>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</si>
  <si>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</si>
  <si>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</si>
  <si>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</si>
  <si>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</si>
  <si>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</si>
  <si>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</si>
  <si>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</si>
  <si>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</si>
  <si>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</si>
  <si>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</si>
  <si>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</si>
  <si>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</si>
  <si>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</si>
  <si>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</si>
  <si>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</si>
  <si>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</si>
  <si>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</si>
  <si>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</si>
  <si>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</si>
  <si>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</si>
  <si>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</si>
  <si>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</si>
  <si>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</si>
  <si>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</si>
  <si>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</si>
  <si>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</si>
  <si>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</si>
  <si>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</si>
  <si>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</si>
  <si>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</si>
  <si>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</si>
  <si>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</si>
  <si>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</si>
  <si>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</si>
  <si>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</si>
  <si>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</si>
  <si>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</si>
  <si>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</si>
  <si>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</si>
  <si>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</si>
  <si>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</si>
  <si>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</si>
  <si>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</si>
  <si>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</si>
  <si>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</si>
  <si>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</si>
  <si>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</si>
  <si>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</si>
  <si>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</si>
  <si>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</si>
  <si>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</si>
  <si>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</si>
  <si>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</si>
  <si>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</si>
  <si>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</si>
  <si>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</si>
  <si>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</si>
  <si>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</si>
  <si>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</si>
  <si>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</si>
  <si>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</si>
  <si>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</si>
  <si>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</si>
  <si>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</si>
  <si>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</si>
  <si>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</si>
  <si>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</si>
  <si>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</si>
  <si>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</si>
  <si>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</si>
  <si>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</si>
  <si>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</si>
  <si>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</si>
  <si>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</si>
  <si>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</si>
  <si>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</si>
  <si>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</si>
  <si>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</si>
  <si>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</si>
  <si>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</si>
  <si>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</si>
  <si>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</si>
  <si>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</si>
  <si>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</si>
  <si>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</si>
  <si>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</si>
  <si>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</si>
  <si>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</si>
  <si>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</si>
  <si>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</si>
  <si>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</si>
  <si>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</si>
  <si>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</si>
  <si>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</si>
  <si>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</si>
  <si>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</si>
  <si>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</si>
  <si>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</si>
  <si>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</si>
  <si>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</si>
  <si>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</si>
  <si>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</si>
  <si>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</si>
  <si>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</si>
  <si>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</si>
  <si>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</si>
  <si>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</si>
  <si>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</si>
  <si>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</si>
  <si>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</si>
  <si>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</si>
  <si>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</si>
  <si>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</si>
  <si>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</si>
  <si>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</si>
  <si>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</si>
  <si>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</si>
  <si>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</si>
  <si>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</si>
  <si>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</si>
  <si>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</si>
  <si>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</si>
  <si>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</si>
  <si>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</si>
  <si>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</si>
  <si>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</si>
  <si>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</si>
  <si>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</si>
  <si>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</si>
  <si>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</si>
  <si>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</si>
  <si>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</si>
  <si>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</si>
  <si>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</si>
  <si>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</si>
  <si>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</si>
  <si>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</si>
  <si>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</si>
  <si>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</si>
  <si>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</si>
  <si>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</si>
  <si>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</si>
  <si>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</si>
  <si>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</si>
  <si>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</si>
  <si>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</si>
  <si>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</si>
  <si>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</si>
  <si>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</si>
  <si>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</si>
  <si>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</si>
  <si>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</si>
  <si>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</si>
  <si>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</si>
  <si>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</si>
  <si>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</si>
  <si>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</si>
  <si>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</si>
  <si>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</si>
  <si>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</si>
  <si>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</si>
  <si>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</si>
  <si>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</si>
  <si>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</si>
  <si>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</si>
  <si>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</si>
  <si>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</si>
  <si>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</si>
  <si>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</si>
  <si>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</si>
  <si>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</si>
  <si>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</si>
  <si>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</si>
  <si>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</si>
  <si>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</si>
  <si>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</si>
  <si>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</si>
  <si>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</si>
  <si>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</si>
  <si>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</si>
  <si>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</si>
  <si>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</si>
  <si>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</si>
  <si>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</si>
  <si>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</si>
  <si>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</si>
  <si>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</si>
  <si>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</si>
  <si>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</si>
  <si>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</si>
  <si>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</si>
  <si>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</si>
  <si>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</si>
  <si>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</si>
  <si>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</si>
  <si>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</si>
  <si>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</si>
  <si>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</si>
  <si>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</si>
  <si>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</si>
  <si>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</si>
  <si>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</si>
  <si>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</si>
  <si>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</si>
  <si>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</si>
  <si>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</si>
  <si>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</si>
  <si>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</si>
  <si>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</si>
  <si>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</si>
  <si>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</si>
  <si>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</si>
  <si>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</si>
  <si>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</si>
  <si>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</si>
  <si>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</si>
  <si>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</si>
  <si>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</si>
  <si>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</si>
  <si>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</si>
  <si>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</si>
  <si>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</si>
  <si>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</si>
  <si>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</si>
  <si>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</si>
  <si>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</si>
  <si>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</si>
  <si>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</si>
  <si>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</si>
  <si>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</si>
  <si>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</si>
  <si>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</si>
  <si>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</si>
  <si>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</si>
  <si>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</si>
  <si>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</si>
  <si>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</si>
  <si>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</si>
  <si>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</si>
  <si>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</si>
  <si>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</si>
  <si>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</si>
  <si>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</si>
  <si>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</si>
  <si>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</si>
  <si>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</si>
  <si>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</si>
  <si>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</si>
  <si>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</si>
  <si>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</si>
  <si>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</si>
  <si>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</si>
  <si>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</si>
  <si>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</si>
  <si>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</si>
  <si>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</si>
  <si>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</si>
  <si>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</si>
  <si>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</si>
  <si>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</si>
  <si>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</si>
  <si>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</si>
  <si>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</si>
  <si>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</si>
  <si>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</si>
  <si>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</si>
  <si>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</si>
  <si>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</si>
  <si>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</si>
  <si>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</si>
  <si>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</si>
  <si>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</si>
  <si>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</si>
  <si>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</si>
  <si>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</si>
  <si>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</si>
  <si>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</si>
  <si>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</si>
  <si>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</si>
  <si>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</si>
  <si>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</si>
  <si>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</si>
  <si>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</si>
  <si>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</si>
  <si>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</si>
  <si>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</si>
  <si>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</si>
  <si>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</si>
  <si>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</si>
  <si>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</si>
  <si>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</si>
  <si>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</si>
  <si>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</si>
  <si>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</si>
  <si>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</si>
  <si>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</si>
  <si>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</si>
  <si>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</si>
  <si>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</si>
  <si>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</si>
  <si>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</si>
  <si>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</si>
  <si>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</si>
  <si>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</si>
  <si>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</si>
  <si>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</si>
  <si>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</si>
  <si>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</si>
  <si>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</si>
  <si>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</si>
  <si>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</si>
  <si>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</si>
  <si>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</si>
  <si>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</si>
  <si>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</si>
  <si>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</si>
  <si>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</si>
  <si>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</si>
  <si>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</si>
  <si>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</si>
  <si>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</si>
  <si>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</si>
  <si>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</si>
  <si>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</si>
  <si>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</si>
  <si>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</si>
  <si>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</si>
  <si>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</si>
  <si>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</si>
  <si>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</si>
  <si>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</si>
  <si>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</si>
  <si>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</si>
  <si>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</si>
  <si>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</si>
  <si>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</si>
  <si>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</si>
  <si>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</si>
  <si>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</si>
  <si>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</si>
  <si>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</si>
  <si>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</si>
  <si>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</si>
  <si>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</si>
  <si>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</si>
  <si>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</si>
  <si>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</si>
  <si>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</si>
  <si>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</si>
  <si>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</si>
  <si>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</si>
  <si>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</si>
  <si>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</si>
  <si>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</si>
  <si>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</si>
  <si>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</si>
  <si>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</si>
  <si>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</si>
  <si>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</si>
  <si>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</si>
  <si>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</si>
  <si>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</si>
  <si>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</si>
  <si>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</si>
  <si>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</si>
  <si>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</si>
  <si>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</si>
  <si>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</si>
  <si>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</si>
  <si>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</si>
  <si>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</si>
  <si>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</si>
  <si>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</si>
  <si>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</si>
  <si>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</si>
  <si>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</si>
  <si>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</si>
  <si>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</si>
  <si>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</si>
  <si>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</si>
  <si>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</si>
  <si>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</si>
  <si>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</si>
  <si>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</si>
  <si>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</si>
  <si>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</si>
  <si>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</si>
  <si>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</si>
  <si>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</si>
  <si>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</si>
  <si>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</si>
  <si>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</si>
  <si>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</si>
  <si>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</si>
  <si>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MUNICIPIO DE ACAMBARO, GTO. 2021</t>
  </si>
  <si>
    <t>CORRESPONDIENTE DEL 01 DE ENERO DEL 2021 AL 30 DE SEPTIEMBRE DEL 2021</t>
  </si>
  <si>
    <t>____________________________</t>
  </si>
  <si>
    <t>____________________________________</t>
  </si>
  <si>
    <t>LIC. ALEJANDRO TIRADO ZUÑIGA</t>
  </si>
  <si>
    <t>C.P. MIGUEL ENRIQUE CASTRO BARRERA</t>
  </si>
  <si>
    <t>PRESIDENTE MUNICIPAL</t>
  </si>
  <si>
    <t>TESORERO MUNICIPAL</t>
  </si>
  <si>
    <t>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</si>
</sst>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</cellStyleXfs>
  <cellXfs count="184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8" fillId="0" borderId="0" xfId="10" applyFont="1"/>
    <xf numFmtId="0" fontId="3" fillId="0" borderId="0" xfId="3" applyFont="1" applyProtection="1">
      <protection locked="0"/>
    </xf>
    <xf numFmtId="0" fontId="3" fillId="0" borderId="0" xfId="3" applyFont="1" applyProtection="1">
      <protection locked="0"/>
    </xf>
    <xf numFmtId="0" fontId="0" fillId="0" borderId="0" xfId="0"/>
    <xf numFmtId="0" fontId="8" fillId="0" borderId="0" xfId="10" applyFont="1"/>
    <xf numFmtId="0" fontId="3" fillId="0" borderId="0" xfId="3" applyFont="1" applyProtection="1"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4" fontId="3" fillId="0" borderId="0" xfId="3" applyNumberFormat="1" applyFont="1" applyAlignment="1" applyProtection="1">
      <alignment horizontal="center" vertical="top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 2" xfId="1" xr:uid="{00000000-0005-0000-0000-000001000000}"/>
    <cellStyle name="Millares 2 2" xfId="14" xr:uid="{FB1A4C64-A6AA-42B3-9E0E-C8F1D16FA39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5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G57" sqref="G57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3" width="17.5703125" style="14" customWidth="1"/>
    <col min="4" max="16384" width="12.85546875" style="14"/>
  </cols>
  <sheetData>
    <row r="1" spans="1:5" ht="18.95" customHeight="1" x14ac:dyDescent="0.2">
      <c r="A1" s="158" t="s">
        <v>651</v>
      </c>
      <c r="B1" s="158"/>
      <c r="C1" s="36" t="s">
        <v>179</v>
      </c>
      <c r="D1" s="37">
        <v>2021</v>
      </c>
    </row>
    <row r="2" spans="1:5" x14ac:dyDescent="0.2">
      <c r="A2" s="159" t="s">
        <v>485</v>
      </c>
      <c r="B2" s="159"/>
      <c r="C2" s="36" t="s">
        <v>181</v>
      </c>
      <c r="D2" s="39" t="s">
        <v>606</v>
      </c>
    </row>
    <row r="3" spans="1:5" x14ac:dyDescent="0.2">
      <c r="A3" s="160" t="s">
        <v>652</v>
      </c>
      <c r="B3" s="160"/>
      <c r="C3" s="36" t="s">
        <v>182</v>
      </c>
      <c r="D3" s="37">
        <v>1</v>
      </c>
      <c r="E3" s="14">
        <v>3</v>
      </c>
    </row>
    <row r="4" spans="1:5" x14ac:dyDescent="0.2">
      <c r="A4" s="130" t="s">
        <v>650</v>
      </c>
      <c r="B4" s="130"/>
      <c r="C4" s="131"/>
      <c r="D4" s="132"/>
    </row>
    <row r="5" spans="1:5" ht="15" customHeight="1" x14ac:dyDescent="0.2">
      <c r="A5" s="24" t="s">
        <v>41</v>
      </c>
      <c r="B5" s="25" t="s">
        <v>42</v>
      </c>
    </row>
    <row r="6" spans="1:5" x14ac:dyDescent="0.2">
      <c r="A6" s="15"/>
      <c r="B6" s="16"/>
    </row>
    <row r="7" spans="1:5" x14ac:dyDescent="0.2">
      <c r="A7" s="17"/>
      <c r="B7" s="18" t="s">
        <v>45</v>
      </c>
    </row>
    <row r="8" spans="1:5" x14ac:dyDescent="0.2">
      <c r="A8" s="17"/>
      <c r="B8" s="18"/>
    </row>
    <row r="9" spans="1:5" x14ac:dyDescent="0.2">
      <c r="A9" s="17"/>
      <c r="B9" s="19" t="s">
        <v>0</v>
      </c>
    </row>
    <row r="10" spans="1:5" x14ac:dyDescent="0.2">
      <c r="A10" s="64" t="s">
        <v>1</v>
      </c>
      <c r="B10" s="65" t="s">
        <v>2</v>
      </c>
    </row>
    <row r="11" spans="1:5" x14ac:dyDescent="0.2">
      <c r="A11" s="64" t="s">
        <v>3</v>
      </c>
      <c r="B11" s="65" t="s">
        <v>4</v>
      </c>
      <c r="C11" s="125"/>
    </row>
    <row r="12" spans="1:5" x14ac:dyDescent="0.2">
      <c r="A12" s="64" t="s">
        <v>5</v>
      </c>
      <c r="B12" s="65" t="s">
        <v>6</v>
      </c>
      <c r="C12" s="125"/>
    </row>
    <row r="13" spans="1:5" x14ac:dyDescent="0.2">
      <c r="A13" s="64" t="s">
        <v>133</v>
      </c>
      <c r="B13" s="65" t="s">
        <v>601</v>
      </c>
      <c r="C13" s="125"/>
    </row>
    <row r="14" spans="1:5" x14ac:dyDescent="0.2">
      <c r="A14" s="64" t="s">
        <v>7</v>
      </c>
      <c r="B14" s="65" t="s">
        <v>597</v>
      </c>
      <c r="C14" s="125"/>
    </row>
    <row r="15" spans="1:5" x14ac:dyDescent="0.2">
      <c r="A15" s="64" t="s">
        <v>8</v>
      </c>
      <c r="B15" s="65" t="s">
        <v>132</v>
      </c>
      <c r="C15" s="125"/>
    </row>
    <row r="16" spans="1:5" x14ac:dyDescent="0.2">
      <c r="A16" s="64" t="s">
        <v>9</v>
      </c>
      <c r="B16" s="65" t="s">
        <v>10</v>
      </c>
      <c r="C16" s="125"/>
    </row>
    <row r="17" spans="1:3" x14ac:dyDescent="0.2">
      <c r="A17" s="64" t="s">
        <v>11</v>
      </c>
      <c r="B17" s="65" t="s">
        <v>12</v>
      </c>
      <c r="C17" s="125"/>
    </row>
    <row r="18" spans="1:3" x14ac:dyDescent="0.2">
      <c r="A18" s="64" t="s">
        <v>13</v>
      </c>
      <c r="B18" s="65" t="s">
        <v>14</v>
      </c>
      <c r="C18" s="125"/>
    </row>
    <row r="19" spans="1:3" x14ac:dyDescent="0.2">
      <c r="A19" s="64" t="s">
        <v>15</v>
      </c>
      <c r="B19" s="65" t="s">
        <v>16</v>
      </c>
      <c r="C19" s="125"/>
    </row>
    <row r="20" spans="1:3" x14ac:dyDescent="0.2">
      <c r="A20" s="64" t="s">
        <v>17</v>
      </c>
      <c r="B20" s="65" t="s">
        <v>598</v>
      </c>
      <c r="C20" s="125"/>
    </row>
    <row r="21" spans="1:3" x14ac:dyDescent="0.2">
      <c r="A21" s="64" t="s">
        <v>18</v>
      </c>
      <c r="B21" s="65" t="s">
        <v>19</v>
      </c>
      <c r="C21" s="125"/>
    </row>
    <row r="22" spans="1:3" x14ac:dyDescent="0.2">
      <c r="A22" s="64" t="s">
        <v>20</v>
      </c>
      <c r="B22" s="65" t="s">
        <v>168</v>
      </c>
      <c r="C22" s="125"/>
    </row>
    <row r="23" spans="1:3" x14ac:dyDescent="0.2">
      <c r="A23" s="64" t="s">
        <v>21</v>
      </c>
      <c r="B23" s="65" t="s">
        <v>22</v>
      </c>
      <c r="C23" s="125"/>
    </row>
    <row r="24" spans="1:3" x14ac:dyDescent="0.2">
      <c r="A24" s="64" t="s">
        <v>569</v>
      </c>
      <c r="B24" s="65" t="s">
        <v>292</v>
      </c>
      <c r="C24" s="125"/>
    </row>
    <row r="25" spans="1:3" x14ac:dyDescent="0.2">
      <c r="A25" s="64" t="s">
        <v>570</v>
      </c>
      <c r="B25" s="65" t="s">
        <v>572</v>
      </c>
      <c r="C25" s="125"/>
    </row>
    <row r="26" spans="1:3" x14ac:dyDescent="0.2">
      <c r="A26" s="64" t="s">
        <v>571</v>
      </c>
      <c r="B26" s="65" t="s">
        <v>329</v>
      </c>
      <c r="C26" s="125"/>
    </row>
    <row r="27" spans="1:3" x14ac:dyDescent="0.2">
      <c r="A27" s="64" t="s">
        <v>573</v>
      </c>
      <c r="B27" s="65" t="s">
        <v>346</v>
      </c>
      <c r="C27" s="125"/>
    </row>
    <row r="28" spans="1:3" x14ac:dyDescent="0.2">
      <c r="A28" s="64" t="s">
        <v>23</v>
      </c>
      <c r="B28" s="65" t="s">
        <v>24</v>
      </c>
      <c r="C28" s="125"/>
    </row>
    <row r="29" spans="1:3" x14ac:dyDescent="0.2">
      <c r="A29" s="64" t="s">
        <v>25</v>
      </c>
      <c r="B29" s="65" t="s">
        <v>26</v>
      </c>
      <c r="C29" s="125"/>
    </row>
    <row r="30" spans="1:3" x14ac:dyDescent="0.2">
      <c r="A30" s="64" t="s">
        <v>27</v>
      </c>
      <c r="B30" s="65" t="s">
        <v>28</v>
      </c>
      <c r="C30" s="125"/>
    </row>
    <row r="31" spans="1:3" x14ac:dyDescent="0.2">
      <c r="A31" s="64" t="s">
        <v>29</v>
      </c>
      <c r="B31" s="65" t="s">
        <v>30</v>
      </c>
      <c r="C31" s="125"/>
    </row>
    <row r="32" spans="1:3" x14ac:dyDescent="0.2">
      <c r="A32" s="64" t="s">
        <v>76</v>
      </c>
      <c r="B32" s="65" t="s">
        <v>77</v>
      </c>
      <c r="C32" s="125"/>
    </row>
    <row r="33" spans="1:5" x14ac:dyDescent="0.2">
      <c r="A33" s="64"/>
      <c r="B33" s="65"/>
      <c r="C33" s="125"/>
    </row>
    <row r="34" spans="1:5" x14ac:dyDescent="0.2">
      <c r="A34" s="17"/>
      <c r="B34" s="19"/>
      <c r="C34" s="125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61" t="s">
        <v>649</v>
      </c>
      <c r="B43" s="161"/>
      <c r="C43" s="150"/>
      <c r="D43" s="150"/>
      <c r="E43" s="150"/>
    </row>
    <row r="51" spans="2:4" x14ac:dyDescent="0.2">
      <c r="B51" s="151" t="s">
        <v>653</v>
      </c>
      <c r="C51" s="151" t="s">
        <v>654</v>
      </c>
      <c r="D51" s="151"/>
    </row>
    <row r="52" spans="2:4" x14ac:dyDescent="0.2">
      <c r="B52" s="152" t="s">
        <v>655</v>
      </c>
      <c r="C52" s="162" t="s">
        <v>656</v>
      </c>
      <c r="D52" s="162"/>
    </row>
    <row r="53" spans="2:4" x14ac:dyDescent="0.2">
      <c r="B53" s="152" t="s">
        <v>657</v>
      </c>
      <c r="C53" s="157" t="s">
        <v>658</v>
      </c>
      <c r="D53" s="157"/>
    </row>
  </sheetData>
  <sheetProtection formatCells="0" formatColumns="0" formatRows="0" autoFilter="0" pivotTables="0"/>
  <mergeCells count="6">
    <mergeCell ref="C53:D53"/>
    <mergeCell ref="A1:B1"/>
    <mergeCell ref="A2:B2"/>
    <mergeCell ref="A3:B3"/>
    <mergeCell ref="A43:B43"/>
    <mergeCell ref="C52:D52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83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D37"/>
  <sheetViews>
    <sheetView showGridLines="0" tabSelected="1" workbookViewId="0">
      <selection activeCell="B36" sqref="B36:D37"/>
    </sheetView>
  </sheetViews>
  <sheetFormatPr baseColWidth="10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 x14ac:dyDescent="0.25">
      <c r="A1" s="166" t="str">
        <f>ESF!A1</f>
        <v>MUNICIPIO DE ACAMBARO, GTO. 2021</v>
      </c>
      <c r="B1" s="167"/>
      <c r="C1" s="168"/>
    </row>
    <row r="2" spans="1:3" s="58" customFormat="1" ht="18" customHeight="1" x14ac:dyDescent="0.25">
      <c r="A2" s="169" t="s">
        <v>482</v>
      </c>
      <c r="B2" s="170"/>
      <c r="C2" s="171"/>
    </row>
    <row r="3" spans="1:3" s="58" customFormat="1" ht="18" customHeight="1" x14ac:dyDescent="0.25">
      <c r="A3" s="169" t="str">
        <f>ESF!A3</f>
        <v>CORRESPONDIENTE DEL 01 DE ENERO DEL 2021 AL 30 DE SEPTIEMBRE DEL 2021</v>
      </c>
      <c r="B3" s="170"/>
      <c r="C3" s="171"/>
    </row>
    <row r="4" spans="1:3" s="60" customFormat="1" x14ac:dyDescent="0.2">
      <c r="A4" s="172" t="s">
        <v>478</v>
      </c>
      <c r="B4" s="173"/>
      <c r="C4" s="174"/>
    </row>
    <row r="5" spans="1:3" x14ac:dyDescent="0.2">
      <c r="A5" s="75" t="s">
        <v>517</v>
      </c>
      <c r="B5" s="75"/>
      <c r="C5" s="76">
        <v>278871062.86000001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0</v>
      </c>
    </row>
    <row r="8" spans="1:3" x14ac:dyDescent="0.2">
      <c r="A8" s="96" t="s">
        <v>519</v>
      </c>
      <c r="B8" s="95" t="s">
        <v>330</v>
      </c>
      <c r="C8" s="81">
        <v>0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0</v>
      </c>
    </row>
    <row r="13" spans="1:3" x14ac:dyDescent="0.2">
      <c r="A13" s="84" t="s">
        <v>524</v>
      </c>
      <c r="B13" s="85" t="s">
        <v>525</v>
      </c>
      <c r="C13" s="81">
        <v>0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0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3" x14ac:dyDescent="0.2">
      <c r="A17" s="90">
        <v>3.2</v>
      </c>
      <c r="B17" s="83" t="s">
        <v>526</v>
      </c>
      <c r="C17" s="81">
        <v>0</v>
      </c>
    </row>
    <row r="18" spans="1:3" x14ac:dyDescent="0.2">
      <c r="A18" s="90">
        <v>3.3</v>
      </c>
      <c r="B18" s="85" t="s">
        <v>527</v>
      </c>
      <c r="C18" s="91">
        <v>0</v>
      </c>
    </row>
    <row r="19" spans="1:3" x14ac:dyDescent="0.2">
      <c r="A19" s="77"/>
      <c r="B19" s="92"/>
      <c r="C19" s="93"/>
    </row>
    <row r="20" spans="1:3" x14ac:dyDescent="0.2">
      <c r="A20" s="94" t="s">
        <v>82</v>
      </c>
      <c r="B20" s="94"/>
      <c r="C20" s="76">
        <f>C5+C7-C15</f>
        <v>278871062.86000001</v>
      </c>
    </row>
    <row r="22" spans="1:3" x14ac:dyDescent="0.2">
      <c r="B22" s="42" t="s">
        <v>649</v>
      </c>
    </row>
    <row r="36" spans="2:4" x14ac:dyDescent="0.2">
      <c r="B36" s="153" t="s">
        <v>655</v>
      </c>
      <c r="C36" s="162" t="s">
        <v>656</v>
      </c>
      <c r="D36" s="162"/>
    </row>
    <row r="37" spans="2:4" x14ac:dyDescent="0.2">
      <c r="B37" s="153" t="s">
        <v>657</v>
      </c>
      <c r="C37" s="157" t="s">
        <v>658</v>
      </c>
      <c r="D37" s="157"/>
    </row>
  </sheetData>
  <mergeCells count="6">
    <mergeCell ref="A1:C1"/>
    <mergeCell ref="A2:C2"/>
    <mergeCell ref="A3:C3"/>
    <mergeCell ref="A4:C4"/>
    <mergeCell ref="C37:D37"/>
    <mergeCell ref="C36:D36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D46"/>
  <sheetViews>
    <sheetView showGridLines="0" workbookViewId="0">
      <selection activeCell="G37" sqref="G37"/>
    </sheetView>
  </sheetViews>
  <sheetFormatPr baseColWidth="10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3" s="61" customFormat="1" ht="18.95" customHeight="1" x14ac:dyDescent="0.25">
      <c r="A1" s="175" t="str">
        <f>ESF!A1</f>
        <v>MUNICIPIO DE ACAMBARO, GTO. 2021</v>
      </c>
      <c r="B1" s="176"/>
      <c r="C1" s="177"/>
    </row>
    <row r="2" spans="1:3" s="61" customFormat="1" ht="18.95" customHeight="1" x14ac:dyDescent="0.25">
      <c r="A2" s="178" t="s">
        <v>483</v>
      </c>
      <c r="B2" s="179"/>
      <c r="C2" s="180"/>
    </row>
    <row r="3" spans="1:3" s="61" customFormat="1" ht="18.95" customHeight="1" x14ac:dyDescent="0.25">
      <c r="A3" s="178" t="str">
        <f>ESF!A3</f>
        <v>CORRESPONDIENTE DEL 01 DE ENERO DEL 2021 AL 30 DE SEPTIEMBRE DEL 2021</v>
      </c>
      <c r="B3" s="179"/>
      <c r="C3" s="180"/>
    </row>
    <row r="4" spans="1:3" x14ac:dyDescent="0.2">
      <c r="A4" s="172" t="s">
        <v>478</v>
      </c>
      <c r="B4" s="173"/>
      <c r="C4" s="174"/>
    </row>
    <row r="5" spans="1:3" x14ac:dyDescent="0.2">
      <c r="A5" s="105" t="s">
        <v>530</v>
      </c>
      <c r="B5" s="75"/>
      <c r="C5" s="98">
        <v>306881001.69</v>
      </c>
    </row>
    <row r="6" spans="1:3" x14ac:dyDescent="0.2">
      <c r="A6" s="99"/>
      <c r="B6" s="78"/>
      <c r="C6" s="100"/>
    </row>
    <row r="7" spans="1:3" x14ac:dyDescent="0.2">
      <c r="A7" s="88" t="s">
        <v>531</v>
      </c>
      <c r="B7" s="101"/>
      <c r="C7" s="80">
        <f>SUM(C8:C28)</f>
        <v>68181279.599999994</v>
      </c>
    </row>
    <row r="8" spans="1:3" x14ac:dyDescent="0.2">
      <c r="A8" s="106">
        <v>2.1</v>
      </c>
      <c r="B8" s="107" t="s">
        <v>358</v>
      </c>
      <c r="C8" s="108">
        <v>0</v>
      </c>
    </row>
    <row r="9" spans="1:3" x14ac:dyDescent="0.2">
      <c r="A9" s="106">
        <v>2.2000000000000002</v>
      </c>
      <c r="B9" s="107" t="s">
        <v>355</v>
      </c>
      <c r="C9" s="108">
        <v>0</v>
      </c>
    </row>
    <row r="10" spans="1:3" x14ac:dyDescent="0.2">
      <c r="A10" s="115">
        <v>2.2999999999999998</v>
      </c>
      <c r="B10" s="97" t="s">
        <v>224</v>
      </c>
      <c r="C10" s="108">
        <v>0</v>
      </c>
    </row>
    <row r="11" spans="1:3" x14ac:dyDescent="0.2">
      <c r="A11" s="115">
        <v>2.4</v>
      </c>
      <c r="B11" s="97" t="s">
        <v>225</v>
      </c>
      <c r="C11" s="108">
        <v>0</v>
      </c>
    </row>
    <row r="12" spans="1:3" x14ac:dyDescent="0.2">
      <c r="A12" s="115">
        <v>2.5</v>
      </c>
      <c r="B12" s="97" t="s">
        <v>226</v>
      </c>
      <c r="C12" s="108">
        <v>0</v>
      </c>
    </row>
    <row r="13" spans="1:3" x14ac:dyDescent="0.2">
      <c r="A13" s="115">
        <v>2.6</v>
      </c>
      <c r="B13" s="97" t="s">
        <v>227</v>
      </c>
      <c r="C13" s="108">
        <v>0</v>
      </c>
    </row>
    <row r="14" spans="1:3" x14ac:dyDescent="0.2">
      <c r="A14" s="115">
        <v>2.7</v>
      </c>
      <c r="B14" s="97" t="s">
        <v>228</v>
      </c>
      <c r="C14" s="108">
        <v>0</v>
      </c>
    </row>
    <row r="15" spans="1:3" x14ac:dyDescent="0.2">
      <c r="A15" s="115">
        <v>2.8</v>
      </c>
      <c r="B15" s="97" t="s">
        <v>229</v>
      </c>
      <c r="C15" s="108">
        <v>0</v>
      </c>
    </row>
    <row r="16" spans="1:3" x14ac:dyDescent="0.2">
      <c r="A16" s="115">
        <v>2.9</v>
      </c>
      <c r="B16" s="97" t="s">
        <v>231</v>
      </c>
      <c r="C16" s="108">
        <v>0</v>
      </c>
    </row>
    <row r="17" spans="1:3" x14ac:dyDescent="0.2">
      <c r="A17" s="115" t="s">
        <v>532</v>
      </c>
      <c r="B17" s="97" t="s">
        <v>533</v>
      </c>
      <c r="C17" s="108">
        <v>68181279.599999994</v>
      </c>
    </row>
    <row r="18" spans="1:3" x14ac:dyDescent="0.2">
      <c r="A18" s="115" t="s">
        <v>562</v>
      </c>
      <c r="B18" s="97" t="s">
        <v>233</v>
      </c>
      <c r="C18" s="108">
        <v>0</v>
      </c>
    </row>
    <row r="19" spans="1:3" x14ac:dyDescent="0.2">
      <c r="A19" s="115" t="s">
        <v>563</v>
      </c>
      <c r="B19" s="97" t="s">
        <v>534</v>
      </c>
      <c r="C19" s="108">
        <v>0</v>
      </c>
    </row>
    <row r="20" spans="1:3" x14ac:dyDescent="0.2">
      <c r="A20" s="115" t="s">
        <v>564</v>
      </c>
      <c r="B20" s="97" t="s">
        <v>535</v>
      </c>
      <c r="C20" s="108">
        <v>0</v>
      </c>
    </row>
    <row r="21" spans="1:3" x14ac:dyDescent="0.2">
      <c r="A21" s="115" t="s">
        <v>565</v>
      </c>
      <c r="B21" s="97" t="s">
        <v>536</v>
      </c>
      <c r="C21" s="108">
        <v>0</v>
      </c>
    </row>
    <row r="22" spans="1:3" x14ac:dyDescent="0.2">
      <c r="A22" s="115" t="s">
        <v>537</v>
      </c>
      <c r="B22" s="97" t="s">
        <v>538</v>
      </c>
      <c r="C22" s="108">
        <v>0</v>
      </c>
    </row>
    <row r="23" spans="1:3" x14ac:dyDescent="0.2">
      <c r="A23" s="115" t="s">
        <v>539</v>
      </c>
      <c r="B23" s="97" t="s">
        <v>540</v>
      </c>
      <c r="C23" s="108">
        <v>0</v>
      </c>
    </row>
    <row r="24" spans="1:3" x14ac:dyDescent="0.2">
      <c r="A24" s="115" t="s">
        <v>541</v>
      </c>
      <c r="B24" s="97" t="s">
        <v>542</v>
      </c>
      <c r="C24" s="108">
        <v>0</v>
      </c>
    </row>
    <row r="25" spans="1:3" x14ac:dyDescent="0.2">
      <c r="A25" s="115" t="s">
        <v>543</v>
      </c>
      <c r="B25" s="97" t="s">
        <v>544</v>
      </c>
      <c r="C25" s="108">
        <v>0</v>
      </c>
    </row>
    <row r="26" spans="1:3" x14ac:dyDescent="0.2">
      <c r="A26" s="115" t="s">
        <v>545</v>
      </c>
      <c r="B26" s="97" t="s">
        <v>546</v>
      </c>
      <c r="C26" s="108">
        <v>0</v>
      </c>
    </row>
    <row r="27" spans="1:3" x14ac:dyDescent="0.2">
      <c r="A27" s="115" t="s">
        <v>547</v>
      </c>
      <c r="B27" s="97" t="s">
        <v>548</v>
      </c>
      <c r="C27" s="108">
        <v>0</v>
      </c>
    </row>
    <row r="28" spans="1:3" x14ac:dyDescent="0.2">
      <c r="A28" s="115" t="s">
        <v>549</v>
      </c>
      <c r="B28" s="107" t="s">
        <v>550</v>
      </c>
      <c r="C28" s="108">
        <v>0</v>
      </c>
    </row>
    <row r="29" spans="1:3" x14ac:dyDescent="0.2">
      <c r="A29" s="116"/>
      <c r="B29" s="109"/>
      <c r="C29" s="110"/>
    </row>
    <row r="30" spans="1:3" x14ac:dyDescent="0.2">
      <c r="A30" s="111" t="s">
        <v>551</v>
      </c>
      <c r="B30" s="112"/>
      <c r="C30" s="113">
        <f>SUM(C31:C37)</f>
        <v>0</v>
      </c>
    </row>
    <row r="31" spans="1:3" x14ac:dyDescent="0.2">
      <c r="A31" s="115" t="s">
        <v>552</v>
      </c>
      <c r="B31" s="97" t="s">
        <v>427</v>
      </c>
      <c r="C31" s="108">
        <v>0</v>
      </c>
    </row>
    <row r="32" spans="1:3" x14ac:dyDescent="0.2">
      <c r="A32" s="115" t="s">
        <v>553</v>
      </c>
      <c r="B32" s="97" t="s">
        <v>80</v>
      </c>
      <c r="C32" s="108">
        <v>0</v>
      </c>
    </row>
    <row r="33" spans="1:4" x14ac:dyDescent="0.2">
      <c r="A33" s="115" t="s">
        <v>554</v>
      </c>
      <c r="B33" s="97" t="s">
        <v>437</v>
      </c>
      <c r="C33" s="108">
        <v>0</v>
      </c>
    </row>
    <row r="34" spans="1:4" x14ac:dyDescent="0.2">
      <c r="A34" s="115" t="s">
        <v>555</v>
      </c>
      <c r="B34" s="97" t="s">
        <v>556</v>
      </c>
      <c r="C34" s="108">
        <v>0</v>
      </c>
    </row>
    <row r="35" spans="1:4" x14ac:dyDescent="0.2">
      <c r="A35" s="115" t="s">
        <v>557</v>
      </c>
      <c r="B35" s="97" t="s">
        <v>558</v>
      </c>
      <c r="C35" s="108">
        <v>0</v>
      </c>
    </row>
    <row r="36" spans="1:4" x14ac:dyDescent="0.2">
      <c r="A36" s="115" t="s">
        <v>559</v>
      </c>
      <c r="B36" s="97" t="s">
        <v>445</v>
      </c>
      <c r="C36" s="108">
        <v>0</v>
      </c>
    </row>
    <row r="37" spans="1:4" x14ac:dyDescent="0.2">
      <c r="A37" s="115" t="s">
        <v>560</v>
      </c>
      <c r="B37" s="107" t="s">
        <v>561</v>
      </c>
      <c r="C37" s="114">
        <v>0</v>
      </c>
    </row>
    <row r="38" spans="1:4" x14ac:dyDescent="0.2">
      <c r="A38" s="99"/>
      <c r="B38" s="102"/>
      <c r="C38" s="103"/>
    </row>
    <row r="39" spans="1:4" x14ac:dyDescent="0.2">
      <c r="A39" s="104" t="s">
        <v>84</v>
      </c>
      <c r="B39" s="75"/>
      <c r="C39" s="76">
        <f>C5-C7+C30</f>
        <v>238699722.09</v>
      </c>
    </row>
    <row r="41" spans="1:4" x14ac:dyDescent="0.2">
      <c r="B41" s="42" t="s">
        <v>649</v>
      </c>
    </row>
    <row r="44" spans="1:4" ht="15" x14ac:dyDescent="0.25">
      <c r="B44" s="155" t="s">
        <v>653</v>
      </c>
      <c r="C44" s="155" t="s">
        <v>659</v>
      </c>
      <c r="D44" s="154"/>
    </row>
    <row r="45" spans="1:4" x14ac:dyDescent="0.2">
      <c r="B45" s="156" t="s">
        <v>655</v>
      </c>
      <c r="C45" s="162" t="s">
        <v>656</v>
      </c>
      <c r="D45" s="162"/>
    </row>
    <row r="46" spans="1:4" x14ac:dyDescent="0.2">
      <c r="B46" s="156" t="s">
        <v>657</v>
      </c>
      <c r="C46" s="157" t="s">
        <v>658</v>
      </c>
      <c r="D46" s="157"/>
    </row>
  </sheetData>
  <mergeCells count="6">
    <mergeCell ref="A1:C1"/>
    <mergeCell ref="A2:C2"/>
    <mergeCell ref="A3:C3"/>
    <mergeCell ref="A4:C4"/>
    <mergeCell ref="C46:D46"/>
    <mergeCell ref="C45:D45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53"/>
  <sheetViews>
    <sheetView workbookViewId="0">
      <selection activeCell="E70" sqref="E70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65" t="str">
        <f>'Notas a los Edos Financieros'!A1</f>
        <v>MUNICIPIO DE ACAMBARO, GTO. 2021</v>
      </c>
      <c r="B1" s="181"/>
      <c r="C1" s="181"/>
      <c r="D1" s="181"/>
      <c r="E1" s="181"/>
      <c r="F1" s="181"/>
      <c r="G1" s="49" t="s">
        <v>179</v>
      </c>
      <c r="H1" s="50">
        <f>'Notas a los Edos Financieros'!D1</f>
        <v>2021</v>
      </c>
    </row>
    <row r="2" spans="1:10" ht="18.95" customHeight="1" x14ac:dyDescent="0.2">
      <c r="A2" s="165" t="s">
        <v>484</v>
      </c>
      <c r="B2" s="181"/>
      <c r="C2" s="181"/>
      <c r="D2" s="181"/>
      <c r="E2" s="181"/>
      <c r="F2" s="181"/>
      <c r="G2" s="49" t="s">
        <v>181</v>
      </c>
      <c r="H2" s="50" t="str">
        <f>'Notas a los Edos Financieros'!D2</f>
        <v>Trimestral</v>
      </c>
    </row>
    <row r="3" spans="1:10" ht="18.95" customHeight="1" x14ac:dyDescent="0.2">
      <c r="A3" s="165" t="str">
        <f>'Notas a los Edos Financieros'!A3</f>
        <v>CORRESPONDIENTE DEL 01 DE ENERO DEL 2021 AL 30 DE SEPTIEMBRE DEL 2021</v>
      </c>
      <c r="B3" s="181"/>
      <c r="C3" s="181"/>
      <c r="D3" s="181"/>
      <c r="E3" s="181"/>
      <c r="F3" s="181"/>
      <c r="G3" s="49" t="s">
        <v>182</v>
      </c>
      <c r="H3" s="50">
        <f>'Notas a los Edos Financieros'!D3</f>
        <v>1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 x14ac:dyDescent="0.2">
      <c r="A8" s="62">
        <v>7000</v>
      </c>
      <c r="B8" s="63" t="s">
        <v>125</v>
      </c>
      <c r="C8" s="63">
        <v>0</v>
      </c>
      <c r="D8" s="63">
        <v>0</v>
      </c>
      <c r="E8" s="63">
        <v>0</v>
      </c>
      <c r="F8" s="63">
        <v>0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  <c r="C35" s="63">
        <v>0</v>
      </c>
      <c r="D35" s="63">
        <v>2255376780.4099998</v>
      </c>
      <c r="E35" s="63">
        <v>2255376780.4099998</v>
      </c>
      <c r="F35" s="63">
        <v>0</v>
      </c>
    </row>
    <row r="36" spans="1:6" x14ac:dyDescent="0.2">
      <c r="A36" s="51">
        <v>8110</v>
      </c>
      <c r="B36" s="51" t="s">
        <v>96</v>
      </c>
      <c r="C36" s="56">
        <v>492122667.72000003</v>
      </c>
      <c r="D36" s="56">
        <v>0</v>
      </c>
      <c r="E36" s="56">
        <v>0</v>
      </c>
      <c r="F36" s="56">
        <v>492122667.72000003</v>
      </c>
    </row>
    <row r="37" spans="1:6" x14ac:dyDescent="0.2">
      <c r="A37" s="51">
        <v>8120</v>
      </c>
      <c r="B37" s="51" t="s">
        <v>95</v>
      </c>
      <c r="C37" s="56">
        <v>492122667.72000003</v>
      </c>
      <c r="D37" s="56">
        <v>292388816.11000001</v>
      </c>
      <c r="E37" s="56">
        <v>79083152.260000005</v>
      </c>
      <c r="F37" s="56">
        <v>278817003.87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78800870.939999998</v>
      </c>
      <c r="E38" s="56">
        <v>12114733.24</v>
      </c>
      <c r="F38" s="56">
        <v>-66686137.700000003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278930159.58999997</v>
      </c>
      <c r="E39" s="56">
        <v>280050898.27999997</v>
      </c>
      <c r="F39" s="56">
        <v>1120738.69</v>
      </c>
    </row>
    <row r="40" spans="1:6" x14ac:dyDescent="0.2">
      <c r="A40" s="51">
        <v>8150</v>
      </c>
      <c r="B40" s="51" t="s">
        <v>92</v>
      </c>
      <c r="C40" s="56">
        <v>0</v>
      </c>
      <c r="D40" s="56">
        <v>229935.76</v>
      </c>
      <c r="E40" s="56">
        <v>279100998.62</v>
      </c>
      <c r="F40" s="56">
        <v>278871062.86000001</v>
      </c>
    </row>
    <row r="41" spans="1:6" x14ac:dyDescent="0.2">
      <c r="A41" s="51">
        <v>8210</v>
      </c>
      <c r="B41" s="51" t="s">
        <v>91</v>
      </c>
      <c r="C41" s="56">
        <v>492122667.72000003</v>
      </c>
      <c r="D41" s="56">
        <v>0</v>
      </c>
      <c r="E41" s="56">
        <v>0</v>
      </c>
      <c r="F41" s="56">
        <v>492122667.72000003</v>
      </c>
    </row>
    <row r="42" spans="1:6" x14ac:dyDescent="0.2">
      <c r="A42" s="51">
        <v>8220</v>
      </c>
      <c r="B42" s="51" t="s">
        <v>90</v>
      </c>
      <c r="C42" s="56">
        <v>492122667.72000003</v>
      </c>
      <c r="D42" s="56">
        <v>205941706.43000001</v>
      </c>
      <c r="E42" s="56">
        <v>479731172.93000001</v>
      </c>
      <c r="F42" s="56">
        <v>218333201.22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v>135712976.97</v>
      </c>
      <c r="E43" s="56">
        <v>202399114.66999999</v>
      </c>
      <c r="F43" s="56">
        <v>-66686137.700000003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347052285.76999998</v>
      </c>
      <c r="E44" s="56">
        <v>307259796.56</v>
      </c>
      <c r="F44" s="56">
        <v>39792489.210000001</v>
      </c>
    </row>
    <row r="45" spans="1:6" x14ac:dyDescent="0.2">
      <c r="A45" s="51">
        <v>8250</v>
      </c>
      <c r="B45" s="51" t="s">
        <v>87</v>
      </c>
      <c r="C45" s="56">
        <v>0</v>
      </c>
      <c r="D45" s="56">
        <v>306582510.37</v>
      </c>
      <c r="E45" s="56">
        <v>306582510.37</v>
      </c>
      <c r="F45" s="56">
        <v>0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306881001.69</v>
      </c>
      <c r="E46" s="56">
        <v>305806214.47000003</v>
      </c>
      <c r="F46" s="56">
        <v>1074787.22</v>
      </c>
    </row>
    <row r="47" spans="1:6" x14ac:dyDescent="0.2">
      <c r="A47" s="51">
        <v>8270</v>
      </c>
      <c r="B47" s="51" t="s">
        <v>85</v>
      </c>
      <c r="C47" s="56">
        <v>0</v>
      </c>
      <c r="D47" s="56">
        <v>302856516.77999997</v>
      </c>
      <c r="E47" s="56">
        <v>3248189.01</v>
      </c>
      <c r="F47" s="56">
        <v>299608327.76999998</v>
      </c>
    </row>
    <row r="48" spans="1:6" x14ac:dyDescent="0.2">
      <c r="A48" s="138"/>
    </row>
    <row r="49" spans="1:4" x14ac:dyDescent="0.2">
      <c r="A49" s="138"/>
      <c r="B49" s="42" t="s">
        <v>649</v>
      </c>
    </row>
    <row r="51" spans="1:4" x14ac:dyDescent="0.2">
      <c r="B51" s="155" t="s">
        <v>653</v>
      </c>
      <c r="C51" s="155" t="s">
        <v>654</v>
      </c>
      <c r="D51" s="155"/>
    </row>
    <row r="52" spans="1:4" x14ac:dyDescent="0.2">
      <c r="B52" s="156" t="s">
        <v>655</v>
      </c>
      <c r="C52" s="162" t="s">
        <v>656</v>
      </c>
      <c r="D52" s="162"/>
    </row>
    <row r="53" spans="1:4" x14ac:dyDescent="0.2">
      <c r="B53" s="156" t="s">
        <v>657</v>
      </c>
      <c r="C53" s="157" t="s">
        <v>658</v>
      </c>
      <c r="D53" s="157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C52:D52"/>
    <mergeCell ref="C53:D5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6" t="s">
        <v>50</v>
      </c>
      <c r="C1" s="127"/>
      <c r="D1" s="127"/>
      <c r="E1" s="12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82" t="s">
        <v>34</v>
      </c>
      <c r="B5" s="182"/>
      <c r="C5" s="182"/>
      <c r="D5" s="182"/>
      <c r="E5" s="182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83" t="s">
        <v>36</v>
      </c>
      <c r="C10" s="183"/>
      <c r="D10" s="183"/>
      <c r="E10" s="183"/>
    </row>
    <row r="11" spans="1:8" s="6" customFormat="1" ht="12.95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83" t="s">
        <v>38</v>
      </c>
      <c r="C12" s="183"/>
      <c r="D12" s="183"/>
      <c r="E12" s="183"/>
    </row>
    <row r="13" spans="1:8" s="6" customFormat="1" ht="26.1" customHeight="1" x14ac:dyDescent="0.2">
      <c r="A13" s="122" t="s">
        <v>593</v>
      </c>
      <c r="B13" s="183" t="s">
        <v>39</v>
      </c>
      <c r="C13" s="183"/>
      <c r="D13" s="183"/>
      <c r="E13" s="183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5" customHeight="1" x14ac:dyDescent="0.2">
      <c r="A16" s="122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3" t="s">
        <v>587</v>
      </c>
    </row>
    <row r="20" spans="1:4" s="6" customFormat="1" ht="12.95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5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topLeftCell="A52" zoomScaleNormal="100" workbookViewId="0">
      <selection activeCell="A8" sqref="A8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63" t="str">
        <f>'Notas a los Edos Financieros'!A1</f>
        <v>MUNICIPIO DE ACAMBARO, GTO. 2021</v>
      </c>
      <c r="B1" s="164"/>
      <c r="C1" s="164"/>
      <c r="D1" s="164"/>
      <c r="E1" s="164"/>
      <c r="F1" s="164"/>
      <c r="G1" s="36" t="s">
        <v>179</v>
      </c>
      <c r="H1" s="47">
        <f>'Notas a los Edos Financieros'!D1</f>
        <v>2021</v>
      </c>
    </row>
    <row r="2" spans="1:8" s="38" customFormat="1" ht="18.95" customHeight="1" x14ac:dyDescent="0.25">
      <c r="A2" s="163" t="s">
        <v>180</v>
      </c>
      <c r="B2" s="164"/>
      <c r="C2" s="164"/>
      <c r="D2" s="164"/>
      <c r="E2" s="164"/>
      <c r="F2" s="164"/>
      <c r="G2" s="36" t="s">
        <v>181</v>
      </c>
      <c r="H2" s="47" t="str">
        <f>'Notas a los Edos Financieros'!D2</f>
        <v>Trimestral</v>
      </c>
    </row>
    <row r="3" spans="1:8" s="38" customFormat="1" ht="18.95" customHeight="1" x14ac:dyDescent="0.25">
      <c r="A3" s="163" t="str">
        <f>'Notas a los Edos Financieros'!A3</f>
        <v>CORRESPONDIENTE DEL 01 DE ENERO DEL 2021 AL 30 DE SEPTIEMBRE DEL 2021</v>
      </c>
      <c r="B3" s="164"/>
      <c r="C3" s="164"/>
      <c r="D3" s="164"/>
      <c r="E3" s="164"/>
      <c r="F3" s="164"/>
      <c r="G3" s="36" t="s">
        <v>182</v>
      </c>
      <c r="H3" s="47">
        <f>'Notas a los Edos Financieros'!D3</f>
        <v>1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-0.01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2020</v>
      </c>
      <c r="E14" s="43">
        <f>D14-1</f>
        <v>2019</v>
      </c>
      <c r="F14" s="43">
        <f>E14-1</f>
        <v>2018</v>
      </c>
      <c r="G14" s="43">
        <f>F14-1</f>
        <v>2017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54664271.509999998</v>
      </c>
      <c r="D15" s="46">
        <v>0</v>
      </c>
      <c r="E15" s="46">
        <v>0</v>
      </c>
      <c r="F15" s="46">
        <v>0</v>
      </c>
      <c r="G15" s="46">
        <v>0</v>
      </c>
    </row>
    <row r="16" spans="1:8" x14ac:dyDescent="0.2">
      <c r="A16" s="44">
        <v>1124</v>
      </c>
      <c r="B16" s="42" t="s">
        <v>189</v>
      </c>
      <c r="C16" s="46">
        <v>195.13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48319423.07</v>
      </c>
      <c r="D20" s="46">
        <v>48319423.07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3500</v>
      </c>
      <c r="D21" s="46">
        <v>3500</v>
      </c>
      <c r="E21" s="46">
        <v>0</v>
      </c>
      <c r="F21" s="46">
        <v>0</v>
      </c>
      <c r="G21" s="46">
        <v>0</v>
      </c>
    </row>
    <row r="22" spans="1:8" x14ac:dyDescent="0.2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5">
        <v>1129</v>
      </c>
      <c r="B23" s="146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23685979.579999998</v>
      </c>
      <c r="D27" s="46">
        <v>23685979.579999998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144450.25</v>
      </c>
      <c r="D28" s="46">
        <v>144450.25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v>0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461474.52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46">
        <v>661363757.73000002</v>
      </c>
      <c r="D54" s="46">
        <v>0</v>
      </c>
      <c r="E54" s="46">
        <v>0</v>
      </c>
    </row>
    <row r="55" spans="1:8" x14ac:dyDescent="0.2">
      <c r="A55" s="44">
        <v>1231</v>
      </c>
      <c r="B55" s="42" t="s">
        <v>216</v>
      </c>
      <c r="C55" s="46">
        <v>478009625.94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218</v>
      </c>
      <c r="C57" s="46">
        <v>0</v>
      </c>
      <c r="D57" s="46">
        <v>0</v>
      </c>
      <c r="E57" s="46">
        <v>0</v>
      </c>
    </row>
    <row r="58" spans="1:8" x14ac:dyDescent="0.2">
      <c r="A58" s="44">
        <v>1234</v>
      </c>
      <c r="B58" s="42" t="s">
        <v>219</v>
      </c>
      <c r="C58" s="46">
        <v>183354131.78999999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221</v>
      </c>
      <c r="C60" s="46">
        <v>0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223</v>
      </c>
      <c r="C62" s="46">
        <v>78523030.709999993</v>
      </c>
      <c r="D62" s="46">
        <v>0</v>
      </c>
      <c r="E62" s="46">
        <v>0</v>
      </c>
    </row>
    <row r="63" spans="1:8" x14ac:dyDescent="0.2">
      <c r="A63" s="44">
        <v>1241</v>
      </c>
      <c r="B63" s="42" t="s">
        <v>224</v>
      </c>
      <c r="C63" s="46">
        <v>9698813.8300000001</v>
      </c>
      <c r="D63" s="46">
        <v>0</v>
      </c>
      <c r="E63" s="46">
        <v>0</v>
      </c>
    </row>
    <row r="64" spans="1:8" x14ac:dyDescent="0.2">
      <c r="A64" s="44">
        <v>1242</v>
      </c>
      <c r="B64" s="42" t="s">
        <v>225</v>
      </c>
      <c r="C64" s="46">
        <v>2302727.7000000002</v>
      </c>
      <c r="D64" s="46">
        <v>0</v>
      </c>
      <c r="E64" s="46">
        <v>0</v>
      </c>
    </row>
    <row r="65" spans="1:8" x14ac:dyDescent="0.2">
      <c r="A65" s="44">
        <v>1243</v>
      </c>
      <c r="B65" s="42" t="s">
        <v>226</v>
      </c>
      <c r="C65" s="46">
        <v>5017344</v>
      </c>
      <c r="D65" s="46">
        <v>0</v>
      </c>
      <c r="E65" s="46">
        <v>0</v>
      </c>
    </row>
    <row r="66" spans="1:8" x14ac:dyDescent="0.2">
      <c r="A66" s="44">
        <v>1244</v>
      </c>
      <c r="B66" s="42" t="s">
        <v>227</v>
      </c>
      <c r="C66" s="46">
        <v>37653110.579999998</v>
      </c>
      <c r="D66" s="46">
        <v>0</v>
      </c>
      <c r="E66" s="46">
        <v>0</v>
      </c>
    </row>
    <row r="67" spans="1:8" x14ac:dyDescent="0.2">
      <c r="A67" s="44">
        <v>1245</v>
      </c>
      <c r="B67" s="42" t="s">
        <v>228</v>
      </c>
      <c r="C67" s="46">
        <v>8269136.6299999999</v>
      </c>
      <c r="D67" s="46">
        <v>0</v>
      </c>
      <c r="E67" s="46">
        <v>0</v>
      </c>
    </row>
    <row r="68" spans="1:8" x14ac:dyDescent="0.2">
      <c r="A68" s="44">
        <v>1246</v>
      </c>
      <c r="B68" s="42" t="s">
        <v>229</v>
      </c>
      <c r="C68" s="46">
        <v>15581897.970000001</v>
      </c>
      <c r="D68" s="46">
        <v>0</v>
      </c>
      <c r="E68" s="46">
        <v>0</v>
      </c>
    </row>
    <row r="69" spans="1:8" x14ac:dyDescent="0.2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v>1182277.6299999999</v>
      </c>
      <c r="D74" s="46">
        <v>0</v>
      </c>
      <c r="E74" s="46">
        <v>0</v>
      </c>
    </row>
    <row r="75" spans="1:8" x14ac:dyDescent="0.2">
      <c r="A75" s="44">
        <v>1251</v>
      </c>
      <c r="B75" s="42" t="s">
        <v>234</v>
      </c>
      <c r="C75" s="46">
        <v>53985.7</v>
      </c>
      <c r="D75" s="46">
        <v>0</v>
      </c>
      <c r="E75" s="46">
        <v>0</v>
      </c>
    </row>
    <row r="76" spans="1:8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237</v>
      </c>
      <c r="C78" s="46">
        <v>1128291.93</v>
      </c>
      <c r="D78" s="46">
        <v>0</v>
      </c>
      <c r="E78" s="46">
        <v>0</v>
      </c>
    </row>
    <row r="79" spans="1:8" x14ac:dyDescent="0.2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 x14ac:dyDescent="0.2">
      <c r="A80" s="44">
        <v>1270</v>
      </c>
      <c r="B80" s="42" t="s">
        <v>239</v>
      </c>
      <c r="C80" s="46">
        <v>5375086.0899999999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240</v>
      </c>
      <c r="C81" s="46">
        <v>5375086.0899999999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v>42456774.57</v>
      </c>
      <c r="D103" s="46">
        <v>42456774.57</v>
      </c>
      <c r="E103" s="46">
        <v>0</v>
      </c>
      <c r="F103" s="46">
        <v>0</v>
      </c>
      <c r="G103" s="46">
        <v>0</v>
      </c>
    </row>
    <row r="104" spans="1:8" x14ac:dyDescent="0.2">
      <c r="A104" s="44">
        <v>2111</v>
      </c>
      <c r="B104" s="42" t="s">
        <v>257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4054977.59</v>
      </c>
      <c r="D105" s="46">
        <v>4054977.59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1149502.5</v>
      </c>
      <c r="D106" s="46">
        <v>1149502.5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46">
        <v>2545729.86</v>
      </c>
      <c r="D107" s="46">
        <v>2545729.86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1921836.77</v>
      </c>
      <c r="D110" s="46">
        <v>1921836.77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32784727.850000001</v>
      </c>
      <c r="D112" s="46">
        <v>32784727.850000001</v>
      </c>
      <c r="E112" s="46">
        <v>0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266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22.5" x14ac:dyDescent="0.2">
      <c r="A6" s="118"/>
      <c r="B6" s="27" t="s">
        <v>644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2"/>
  <sheetViews>
    <sheetView zoomScaleNormal="100" workbookViewId="0">
      <selection activeCell="D31" sqref="D31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 x14ac:dyDescent="0.25">
      <c r="A1" s="159" t="str">
        <f>ESF!A1</f>
        <v>MUNICIPIO DE ACAMBARO, GTO. 2021</v>
      </c>
      <c r="B1" s="159"/>
      <c r="C1" s="159"/>
      <c r="D1" s="36" t="s">
        <v>179</v>
      </c>
      <c r="E1" s="47">
        <f>'Notas a los Edos Financieros'!D1</f>
        <v>2021</v>
      </c>
    </row>
    <row r="2" spans="1:5" s="38" customFormat="1" ht="18.95" customHeight="1" x14ac:dyDescent="0.25">
      <c r="A2" s="159" t="s">
        <v>290</v>
      </c>
      <c r="B2" s="159"/>
      <c r="C2" s="159"/>
      <c r="D2" s="36" t="s">
        <v>181</v>
      </c>
      <c r="E2" s="47" t="str">
        <f>'Notas a los Edos Financieros'!D2</f>
        <v>Trimestral</v>
      </c>
    </row>
    <row r="3" spans="1:5" s="38" customFormat="1" ht="18.95" customHeight="1" x14ac:dyDescent="0.25">
      <c r="A3" s="159" t="str">
        <f>ESF!A3</f>
        <v>CORRESPONDIENTE DEL 01 DE ENERO DEL 2021 AL 30 DE SEPTIEMBRE DEL 2021</v>
      </c>
      <c r="B3" s="159"/>
      <c r="C3" s="159"/>
      <c r="D3" s="36" t="s">
        <v>182</v>
      </c>
      <c r="E3" s="47">
        <f>'Notas a los Edos Financieros'!D3</f>
        <v>1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v>44744377.579999998</v>
      </c>
      <c r="D8" s="70"/>
      <c r="E8" s="68"/>
    </row>
    <row r="9" spans="1:5" x14ac:dyDescent="0.2">
      <c r="A9" s="69">
        <v>4110</v>
      </c>
      <c r="B9" s="70" t="s">
        <v>293</v>
      </c>
      <c r="C9" s="73">
        <v>22774420.260000002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22774420.260000002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1633682.83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1633682.83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9223937.5999999996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9223937.5999999996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8083017.79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157091.78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3028823.16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771719.9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2257103.2599999998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0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0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v>243124463.68000001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v>243124463.68000001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114733608.04000001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127879855.64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511000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v>0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0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0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v>245875.92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v>0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174854.33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71021.59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0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73">
        <v>268720003.31</v>
      </c>
      <c r="D98" s="74">
        <f>C98/C98</f>
        <v>1</v>
      </c>
      <c r="E98" s="70"/>
    </row>
    <row r="99" spans="1:5" x14ac:dyDescent="0.2">
      <c r="A99" s="72">
        <v>5100</v>
      </c>
      <c r="B99" s="70" t="s">
        <v>347</v>
      </c>
      <c r="C99" s="73">
        <v>159400730.86000001</v>
      </c>
      <c r="D99" s="74">
        <f>C99/$C$99</f>
        <v>1</v>
      </c>
      <c r="E99" s="70"/>
    </row>
    <row r="100" spans="1:5" x14ac:dyDescent="0.2">
      <c r="A100" s="72">
        <v>5110</v>
      </c>
      <c r="B100" s="70" t="s">
        <v>348</v>
      </c>
      <c r="C100" s="73">
        <v>89902416.189999998</v>
      </c>
      <c r="D100" s="74">
        <f t="shared" ref="D100:D163" si="0">C100/$C$99</f>
        <v>0.56400253439841719</v>
      </c>
      <c r="E100" s="70"/>
    </row>
    <row r="101" spans="1:5" x14ac:dyDescent="0.2">
      <c r="A101" s="72">
        <v>5111</v>
      </c>
      <c r="B101" s="70" t="s">
        <v>349</v>
      </c>
      <c r="C101" s="73">
        <v>67912315.480000004</v>
      </c>
      <c r="D101" s="74">
        <f t="shared" si="0"/>
        <v>0.42604770450925145</v>
      </c>
      <c r="E101" s="70"/>
    </row>
    <row r="102" spans="1:5" x14ac:dyDescent="0.2">
      <c r="A102" s="72">
        <v>5112</v>
      </c>
      <c r="B102" s="70" t="s">
        <v>350</v>
      </c>
      <c r="C102" s="73">
        <v>3269690.61</v>
      </c>
      <c r="D102" s="74">
        <f t="shared" si="0"/>
        <v>2.0512394092293936E-2</v>
      </c>
      <c r="E102" s="70"/>
    </row>
    <row r="103" spans="1:5" x14ac:dyDescent="0.2">
      <c r="A103" s="72">
        <v>5113</v>
      </c>
      <c r="B103" s="70" t="s">
        <v>351</v>
      </c>
      <c r="C103" s="73">
        <v>1091183.6000000001</v>
      </c>
      <c r="D103" s="74">
        <f t="shared" si="0"/>
        <v>6.845536994170843E-3</v>
      </c>
      <c r="E103" s="70"/>
    </row>
    <row r="104" spans="1:5" x14ac:dyDescent="0.2">
      <c r="A104" s="72">
        <v>5114</v>
      </c>
      <c r="B104" s="70" t="s">
        <v>352</v>
      </c>
      <c r="C104" s="73">
        <v>11618450.199999999</v>
      </c>
      <c r="D104" s="74">
        <f t="shared" si="0"/>
        <v>7.2888311975208953E-2</v>
      </c>
      <c r="E104" s="70"/>
    </row>
    <row r="105" spans="1:5" x14ac:dyDescent="0.2">
      <c r="A105" s="72">
        <v>5115</v>
      </c>
      <c r="B105" s="70" t="s">
        <v>353</v>
      </c>
      <c r="C105" s="73">
        <v>3993695.3</v>
      </c>
      <c r="D105" s="74">
        <f t="shared" si="0"/>
        <v>2.5054435311890888E-2</v>
      </c>
      <c r="E105" s="70"/>
    </row>
    <row r="106" spans="1:5" x14ac:dyDescent="0.2">
      <c r="A106" s="72">
        <v>5116</v>
      </c>
      <c r="B106" s="70" t="s">
        <v>354</v>
      </c>
      <c r="C106" s="73">
        <v>0</v>
      </c>
      <c r="D106" s="74">
        <f t="shared" si="0"/>
        <v>0</v>
      </c>
      <c r="E106" s="70"/>
    </row>
    <row r="107" spans="1:5" x14ac:dyDescent="0.2">
      <c r="A107" s="72">
        <v>5120</v>
      </c>
      <c r="B107" s="70" t="s">
        <v>355</v>
      </c>
      <c r="C107" s="73">
        <v>22833973.649999999</v>
      </c>
      <c r="D107" s="74">
        <f t="shared" si="0"/>
        <v>0.1432488642103833</v>
      </c>
      <c r="E107" s="70"/>
    </row>
    <row r="108" spans="1:5" x14ac:dyDescent="0.2">
      <c r="A108" s="72">
        <v>5121</v>
      </c>
      <c r="B108" s="70" t="s">
        <v>356</v>
      </c>
      <c r="C108" s="73">
        <v>1889035.33</v>
      </c>
      <c r="D108" s="74">
        <f t="shared" si="0"/>
        <v>1.1850857394494131E-2</v>
      </c>
      <c r="E108" s="70"/>
    </row>
    <row r="109" spans="1:5" x14ac:dyDescent="0.2">
      <c r="A109" s="72">
        <v>5122</v>
      </c>
      <c r="B109" s="70" t="s">
        <v>357</v>
      </c>
      <c r="C109" s="73">
        <v>79049.11</v>
      </c>
      <c r="D109" s="74">
        <f t="shared" si="0"/>
        <v>4.9591435104163984E-4</v>
      </c>
      <c r="E109" s="70"/>
    </row>
    <row r="110" spans="1:5" x14ac:dyDescent="0.2">
      <c r="A110" s="72">
        <v>5123</v>
      </c>
      <c r="B110" s="70" t="s">
        <v>358</v>
      </c>
      <c r="C110" s="73">
        <v>9536493.8200000003</v>
      </c>
      <c r="D110" s="74">
        <f t="shared" si="0"/>
        <v>5.9827164960591067E-2</v>
      </c>
      <c r="E110" s="70"/>
    </row>
    <row r="111" spans="1:5" x14ac:dyDescent="0.2">
      <c r="A111" s="72">
        <v>5124</v>
      </c>
      <c r="B111" s="70" t="s">
        <v>359</v>
      </c>
      <c r="C111" s="73">
        <v>1698731.11</v>
      </c>
      <c r="D111" s="74">
        <f t="shared" si="0"/>
        <v>1.0656984449412455E-2</v>
      </c>
      <c r="E111" s="70"/>
    </row>
    <row r="112" spans="1:5" x14ac:dyDescent="0.2">
      <c r="A112" s="72">
        <v>5125</v>
      </c>
      <c r="B112" s="70" t="s">
        <v>360</v>
      </c>
      <c r="C112" s="73">
        <v>65246.239999999998</v>
      </c>
      <c r="D112" s="74">
        <f t="shared" si="0"/>
        <v>4.0932208809823514E-4</v>
      </c>
      <c r="E112" s="70"/>
    </row>
    <row r="113" spans="1:5" x14ac:dyDescent="0.2">
      <c r="A113" s="72">
        <v>5126</v>
      </c>
      <c r="B113" s="70" t="s">
        <v>361</v>
      </c>
      <c r="C113" s="73">
        <v>7918752.7300000004</v>
      </c>
      <c r="D113" s="74">
        <f t="shared" si="0"/>
        <v>4.9678271155199141E-2</v>
      </c>
      <c r="E113" s="70"/>
    </row>
    <row r="114" spans="1:5" x14ac:dyDescent="0.2">
      <c r="A114" s="72">
        <v>5127</v>
      </c>
      <c r="B114" s="70" t="s">
        <v>362</v>
      </c>
      <c r="C114" s="73">
        <v>326422.09999999998</v>
      </c>
      <c r="D114" s="74">
        <f t="shared" si="0"/>
        <v>2.0478080510602744E-3</v>
      </c>
      <c r="E114" s="70"/>
    </row>
    <row r="115" spans="1:5" x14ac:dyDescent="0.2">
      <c r="A115" s="72">
        <v>5128</v>
      </c>
      <c r="B115" s="70" t="s">
        <v>363</v>
      </c>
      <c r="C115" s="73">
        <v>49000</v>
      </c>
      <c r="D115" s="74">
        <f t="shared" si="0"/>
        <v>3.0740135089491014E-4</v>
      </c>
      <c r="E115" s="70"/>
    </row>
    <row r="116" spans="1:5" x14ac:dyDescent="0.2">
      <c r="A116" s="72">
        <v>5129</v>
      </c>
      <c r="B116" s="70" t="s">
        <v>364</v>
      </c>
      <c r="C116" s="73">
        <v>1271243.21</v>
      </c>
      <c r="D116" s="74">
        <f t="shared" si="0"/>
        <v>7.9751404095914687E-3</v>
      </c>
      <c r="E116" s="70"/>
    </row>
    <row r="117" spans="1:5" x14ac:dyDescent="0.2">
      <c r="A117" s="72">
        <v>5130</v>
      </c>
      <c r="B117" s="70" t="s">
        <v>365</v>
      </c>
      <c r="C117" s="73">
        <v>46664341.020000003</v>
      </c>
      <c r="D117" s="74">
        <f t="shared" si="0"/>
        <v>0.2927486013911994</v>
      </c>
      <c r="E117" s="70"/>
    </row>
    <row r="118" spans="1:5" x14ac:dyDescent="0.2">
      <c r="A118" s="72">
        <v>5131</v>
      </c>
      <c r="B118" s="70" t="s">
        <v>366</v>
      </c>
      <c r="C118" s="73">
        <v>38739770.619999997</v>
      </c>
      <c r="D118" s="74">
        <f t="shared" si="0"/>
        <v>0.24303383310095819</v>
      </c>
      <c r="E118" s="70"/>
    </row>
    <row r="119" spans="1:5" x14ac:dyDescent="0.2">
      <c r="A119" s="72">
        <v>5132</v>
      </c>
      <c r="B119" s="70" t="s">
        <v>367</v>
      </c>
      <c r="C119" s="73">
        <v>1255242.49</v>
      </c>
      <c r="D119" s="74">
        <f t="shared" si="0"/>
        <v>7.8747599413610363E-3</v>
      </c>
      <c r="E119" s="70"/>
    </row>
    <row r="120" spans="1:5" x14ac:dyDescent="0.2">
      <c r="A120" s="72">
        <v>5133</v>
      </c>
      <c r="B120" s="70" t="s">
        <v>368</v>
      </c>
      <c r="C120" s="73">
        <v>507763.45</v>
      </c>
      <c r="D120" s="74">
        <f t="shared" si="0"/>
        <v>3.1854524584706157E-3</v>
      </c>
      <c r="E120" s="70"/>
    </row>
    <row r="121" spans="1:5" x14ac:dyDescent="0.2">
      <c r="A121" s="72">
        <v>5134</v>
      </c>
      <c r="B121" s="70" t="s">
        <v>369</v>
      </c>
      <c r="C121" s="73">
        <v>1280290.17</v>
      </c>
      <c r="D121" s="74">
        <f t="shared" si="0"/>
        <v>8.0318964856219213E-3</v>
      </c>
      <c r="E121" s="70"/>
    </row>
    <row r="122" spans="1:5" x14ac:dyDescent="0.2">
      <c r="A122" s="72">
        <v>5135</v>
      </c>
      <c r="B122" s="70" t="s">
        <v>370</v>
      </c>
      <c r="C122" s="73">
        <v>874995.08</v>
      </c>
      <c r="D122" s="74">
        <f t="shared" si="0"/>
        <v>5.489278971804081E-3</v>
      </c>
      <c r="E122" s="70"/>
    </row>
    <row r="123" spans="1:5" x14ac:dyDescent="0.2">
      <c r="A123" s="72">
        <v>5136</v>
      </c>
      <c r="B123" s="70" t="s">
        <v>371</v>
      </c>
      <c r="C123" s="73">
        <v>548314.61</v>
      </c>
      <c r="D123" s="74">
        <f t="shared" si="0"/>
        <v>3.4398500373350165E-3</v>
      </c>
      <c r="E123" s="70"/>
    </row>
    <row r="124" spans="1:5" x14ac:dyDescent="0.2">
      <c r="A124" s="72">
        <v>5137</v>
      </c>
      <c r="B124" s="70" t="s">
        <v>372</v>
      </c>
      <c r="C124" s="73">
        <v>21649.02</v>
      </c>
      <c r="D124" s="74">
        <f t="shared" si="0"/>
        <v>1.3581506109287608E-4</v>
      </c>
      <c r="E124" s="70"/>
    </row>
    <row r="125" spans="1:5" x14ac:dyDescent="0.2">
      <c r="A125" s="72">
        <v>5138</v>
      </c>
      <c r="B125" s="70" t="s">
        <v>373</v>
      </c>
      <c r="C125" s="73">
        <v>1004339.98</v>
      </c>
      <c r="D125" s="74">
        <f t="shared" si="0"/>
        <v>6.3007238083625933E-3</v>
      </c>
      <c r="E125" s="70"/>
    </row>
    <row r="126" spans="1:5" x14ac:dyDescent="0.2">
      <c r="A126" s="72">
        <v>5139</v>
      </c>
      <c r="B126" s="70" t="s">
        <v>374</v>
      </c>
      <c r="C126" s="73">
        <v>4449056.5999999996</v>
      </c>
      <c r="D126" s="74">
        <f t="shared" si="0"/>
        <v>2.7911143041794203E-2</v>
      </c>
      <c r="E126" s="70"/>
    </row>
    <row r="127" spans="1:5" x14ac:dyDescent="0.2">
      <c r="A127" s="72">
        <v>5200</v>
      </c>
      <c r="B127" s="70" t="s">
        <v>375</v>
      </c>
      <c r="C127" s="73">
        <v>28768167.91</v>
      </c>
      <c r="D127" s="74">
        <f t="shared" si="0"/>
        <v>0.18047701384297152</v>
      </c>
      <c r="E127" s="70"/>
    </row>
    <row r="128" spans="1:5" x14ac:dyDescent="0.2">
      <c r="A128" s="72">
        <v>5210</v>
      </c>
      <c r="B128" s="70" t="s">
        <v>376</v>
      </c>
      <c r="C128" s="73">
        <v>0</v>
      </c>
      <c r="D128" s="74">
        <f t="shared" si="0"/>
        <v>0</v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74">
        <f t="shared" si="0"/>
        <v>0</v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74">
        <f t="shared" si="0"/>
        <v>0</v>
      </c>
      <c r="E130" s="70"/>
    </row>
    <row r="131" spans="1:5" x14ac:dyDescent="0.2">
      <c r="A131" s="72">
        <v>5220</v>
      </c>
      <c r="B131" s="70" t="s">
        <v>379</v>
      </c>
      <c r="C131" s="73">
        <v>10574091.029999999</v>
      </c>
      <c r="D131" s="74">
        <f t="shared" si="0"/>
        <v>6.6336527900158204E-2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>
        <f t="shared" si="0"/>
        <v>0</v>
      </c>
      <c r="E132" s="70"/>
    </row>
    <row r="133" spans="1:5" x14ac:dyDescent="0.2">
      <c r="A133" s="72">
        <v>5222</v>
      </c>
      <c r="B133" s="70" t="s">
        <v>381</v>
      </c>
      <c r="C133" s="73">
        <v>0</v>
      </c>
      <c r="D133" s="74">
        <f t="shared" si="0"/>
        <v>0</v>
      </c>
      <c r="E133" s="70"/>
    </row>
    <row r="134" spans="1:5" x14ac:dyDescent="0.2">
      <c r="A134" s="72">
        <v>5230</v>
      </c>
      <c r="B134" s="70" t="s">
        <v>326</v>
      </c>
      <c r="C134" s="73">
        <v>880801.02</v>
      </c>
      <c r="D134" s="74">
        <f t="shared" si="0"/>
        <v>5.5257025187268327E-3</v>
      </c>
      <c r="E134" s="70"/>
    </row>
    <row r="135" spans="1:5" x14ac:dyDescent="0.2">
      <c r="A135" s="72">
        <v>5231</v>
      </c>
      <c r="B135" s="70" t="s">
        <v>382</v>
      </c>
      <c r="C135" s="73">
        <v>880801.02</v>
      </c>
      <c r="D135" s="74">
        <f t="shared" si="0"/>
        <v>5.5257025187268327E-3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>
        <f t="shared" si="0"/>
        <v>0</v>
      </c>
      <c r="E136" s="70"/>
    </row>
    <row r="137" spans="1:5" x14ac:dyDescent="0.2">
      <c r="A137" s="72">
        <v>5240</v>
      </c>
      <c r="B137" s="70" t="s">
        <v>327</v>
      </c>
      <c r="C137" s="73">
        <v>17313275.859999999</v>
      </c>
      <c r="D137" s="74">
        <f t="shared" si="0"/>
        <v>0.10861478342408648</v>
      </c>
      <c r="E137" s="70"/>
    </row>
    <row r="138" spans="1:5" x14ac:dyDescent="0.2">
      <c r="A138" s="72">
        <v>5241</v>
      </c>
      <c r="B138" s="70" t="s">
        <v>384</v>
      </c>
      <c r="C138" s="73">
        <v>14256048.34</v>
      </c>
      <c r="D138" s="74">
        <f t="shared" si="0"/>
        <v>8.9435275880390644E-2</v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74">
        <f t="shared" si="0"/>
        <v>0</v>
      </c>
      <c r="E139" s="70"/>
    </row>
    <row r="140" spans="1:5" x14ac:dyDescent="0.2">
      <c r="A140" s="72">
        <v>5243</v>
      </c>
      <c r="B140" s="70" t="s">
        <v>386</v>
      </c>
      <c r="C140" s="73">
        <v>891579.22</v>
      </c>
      <c r="D140" s="74">
        <f t="shared" si="0"/>
        <v>5.5933195236291897E-3</v>
      </c>
      <c r="E140" s="70"/>
    </row>
    <row r="141" spans="1:5" x14ac:dyDescent="0.2">
      <c r="A141" s="72">
        <v>5244</v>
      </c>
      <c r="B141" s="70" t="s">
        <v>387</v>
      </c>
      <c r="C141" s="73">
        <v>0</v>
      </c>
      <c r="D141" s="74">
        <f t="shared" si="0"/>
        <v>0</v>
      </c>
      <c r="E141" s="70"/>
    </row>
    <row r="142" spans="1:5" x14ac:dyDescent="0.2">
      <c r="A142" s="72">
        <v>5250</v>
      </c>
      <c r="B142" s="70" t="s">
        <v>328</v>
      </c>
      <c r="C142" s="73">
        <v>0</v>
      </c>
      <c r="D142" s="74">
        <f t="shared" si="0"/>
        <v>0</v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74">
        <f t="shared" si="0"/>
        <v>0</v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74">
        <f t="shared" si="0"/>
        <v>0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>
        <f t="shared" si="0"/>
        <v>0</v>
      </c>
      <c r="E145" s="70"/>
    </row>
    <row r="146" spans="1:5" x14ac:dyDescent="0.2">
      <c r="A146" s="72">
        <v>5260</v>
      </c>
      <c r="B146" s="70" t="s">
        <v>391</v>
      </c>
      <c r="C146" s="73">
        <v>0</v>
      </c>
      <c r="D146" s="74">
        <f t="shared" si="0"/>
        <v>0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>
        <f t="shared" si="0"/>
        <v>0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>
        <f t="shared" si="0"/>
        <v>0</v>
      </c>
      <c r="E148" s="70"/>
    </row>
    <row r="149" spans="1:5" x14ac:dyDescent="0.2">
      <c r="A149" s="72">
        <v>5270</v>
      </c>
      <c r="B149" s="70" t="s">
        <v>394</v>
      </c>
      <c r="C149" s="73">
        <v>0</v>
      </c>
      <c r="D149" s="74">
        <f t="shared" si="0"/>
        <v>0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>
        <f t="shared" si="0"/>
        <v>0</v>
      </c>
      <c r="E150" s="70"/>
    </row>
    <row r="151" spans="1:5" x14ac:dyDescent="0.2">
      <c r="A151" s="72">
        <v>5280</v>
      </c>
      <c r="B151" s="70" t="s">
        <v>396</v>
      </c>
      <c r="C151" s="73">
        <v>0</v>
      </c>
      <c r="D151" s="74">
        <f t="shared" si="0"/>
        <v>0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>
        <f t="shared" si="0"/>
        <v>0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>
        <f t="shared" si="0"/>
        <v>0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>
        <f t="shared" si="0"/>
        <v>0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>
        <f t="shared" si="0"/>
        <v>0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>
        <f t="shared" si="0"/>
        <v>0</v>
      </c>
      <c r="E156" s="70"/>
    </row>
    <row r="157" spans="1:5" x14ac:dyDescent="0.2">
      <c r="A157" s="72">
        <v>5290</v>
      </c>
      <c r="B157" s="70" t="s">
        <v>402</v>
      </c>
      <c r="C157" s="73">
        <v>0</v>
      </c>
      <c r="D157" s="74">
        <f t="shared" si="0"/>
        <v>0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>
        <f t="shared" si="0"/>
        <v>0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>
        <f t="shared" si="0"/>
        <v>0</v>
      </c>
      <c r="E159" s="70"/>
    </row>
    <row r="160" spans="1:5" x14ac:dyDescent="0.2">
      <c r="A160" s="72">
        <v>5300</v>
      </c>
      <c r="B160" s="70" t="s">
        <v>405</v>
      </c>
      <c r="C160" s="73">
        <v>0</v>
      </c>
      <c r="D160" s="74">
        <f t="shared" si="0"/>
        <v>0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74">
        <f t="shared" si="0"/>
        <v>0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>
        <f t="shared" si="0"/>
        <v>0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>
        <f t="shared" si="0"/>
        <v>0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74">
        <f t="shared" ref="D164:D220" si="1">C164/$C$99</f>
        <v>0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>
        <f t="shared" si="1"/>
        <v>0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>
        <f t="shared" si="1"/>
        <v>0</v>
      </c>
      <c r="E166" s="70"/>
    </row>
    <row r="167" spans="1:5" x14ac:dyDescent="0.2">
      <c r="A167" s="72">
        <v>5330</v>
      </c>
      <c r="B167" s="70" t="s">
        <v>323</v>
      </c>
      <c r="C167" s="73">
        <v>171685.8</v>
      </c>
      <c r="D167" s="74">
        <f t="shared" si="1"/>
        <v>1.0770703438668034E-3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>
        <f t="shared" si="1"/>
        <v>0</v>
      </c>
      <c r="E168" s="70"/>
    </row>
    <row r="169" spans="1:5" x14ac:dyDescent="0.2">
      <c r="A169" s="72">
        <v>5332</v>
      </c>
      <c r="B169" s="70" t="s">
        <v>411</v>
      </c>
      <c r="C169" s="73">
        <v>171685.8</v>
      </c>
      <c r="D169" s="74">
        <f t="shared" si="1"/>
        <v>1.0770703438668034E-3</v>
      </c>
      <c r="E169" s="70"/>
    </row>
    <row r="170" spans="1:5" x14ac:dyDescent="0.2">
      <c r="A170" s="72">
        <v>5400</v>
      </c>
      <c r="B170" s="70" t="s">
        <v>412</v>
      </c>
      <c r="C170" s="73">
        <v>109511.1</v>
      </c>
      <c r="D170" s="74">
        <f t="shared" si="1"/>
        <v>6.8701755261199181E-4</v>
      </c>
      <c r="E170" s="70"/>
    </row>
    <row r="171" spans="1:5" x14ac:dyDescent="0.2">
      <c r="A171" s="72">
        <v>5410</v>
      </c>
      <c r="B171" s="70" t="s">
        <v>413</v>
      </c>
      <c r="C171" s="73">
        <v>109511.1</v>
      </c>
      <c r="D171" s="74">
        <f t="shared" si="1"/>
        <v>6.8701755261199181E-4</v>
      </c>
      <c r="E171" s="70"/>
    </row>
    <row r="172" spans="1:5" x14ac:dyDescent="0.2">
      <c r="A172" s="72">
        <v>5411</v>
      </c>
      <c r="B172" s="70" t="s">
        <v>414</v>
      </c>
      <c r="C172" s="73">
        <v>109511.1</v>
      </c>
      <c r="D172" s="74">
        <f t="shared" si="1"/>
        <v>6.8701755261199181E-4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>
        <f t="shared" si="1"/>
        <v>0</v>
      </c>
      <c r="E173" s="70"/>
    </row>
    <row r="174" spans="1:5" x14ac:dyDescent="0.2">
      <c r="A174" s="72">
        <v>5420</v>
      </c>
      <c r="B174" s="70" t="s">
        <v>416</v>
      </c>
      <c r="C174" s="73">
        <v>0</v>
      </c>
      <c r="D174" s="74">
        <f t="shared" si="1"/>
        <v>0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>
        <f t="shared" si="1"/>
        <v>0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>
        <f t="shared" si="1"/>
        <v>0</v>
      </c>
      <c r="E176" s="70"/>
    </row>
    <row r="177" spans="1:5" x14ac:dyDescent="0.2">
      <c r="A177" s="72">
        <v>5430</v>
      </c>
      <c r="B177" s="70" t="s">
        <v>419</v>
      </c>
      <c r="C177" s="73">
        <v>0</v>
      </c>
      <c r="D177" s="74">
        <f t="shared" si="1"/>
        <v>0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>
        <f t="shared" si="1"/>
        <v>0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>
        <f t="shared" si="1"/>
        <v>0</v>
      </c>
      <c r="E179" s="70"/>
    </row>
    <row r="180" spans="1:5" x14ac:dyDescent="0.2">
      <c r="A180" s="72">
        <v>5440</v>
      </c>
      <c r="B180" s="70" t="s">
        <v>422</v>
      </c>
      <c r="C180" s="73">
        <v>0</v>
      </c>
      <c r="D180" s="74">
        <f t="shared" si="1"/>
        <v>0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>
        <f t="shared" si="1"/>
        <v>0</v>
      </c>
      <c r="E181" s="70"/>
    </row>
    <row r="182" spans="1:5" x14ac:dyDescent="0.2">
      <c r="A182" s="72">
        <v>5450</v>
      </c>
      <c r="B182" s="70" t="s">
        <v>423</v>
      </c>
      <c r="C182" s="73">
        <v>0</v>
      </c>
      <c r="D182" s="74">
        <f t="shared" si="1"/>
        <v>0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>
        <f t="shared" si="1"/>
        <v>0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>
        <f t="shared" si="1"/>
        <v>0</v>
      </c>
      <c r="E184" s="70"/>
    </row>
    <row r="185" spans="1:5" x14ac:dyDescent="0.2">
      <c r="A185" s="72">
        <v>5500</v>
      </c>
      <c r="B185" s="70" t="s">
        <v>426</v>
      </c>
      <c r="C185" s="73">
        <v>0</v>
      </c>
      <c r="D185" s="74">
        <f t="shared" si="1"/>
        <v>0</v>
      </c>
      <c r="E185" s="70"/>
    </row>
    <row r="186" spans="1:5" x14ac:dyDescent="0.2">
      <c r="A186" s="72">
        <v>5510</v>
      </c>
      <c r="B186" s="70" t="s">
        <v>427</v>
      </c>
      <c r="C186" s="73">
        <v>0</v>
      </c>
      <c r="D186" s="74">
        <f t="shared" si="1"/>
        <v>0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>
        <f t="shared" si="1"/>
        <v>0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>
        <f t="shared" si="1"/>
        <v>0</v>
      </c>
      <c r="E188" s="70"/>
    </row>
    <row r="189" spans="1:5" x14ac:dyDescent="0.2">
      <c r="A189" s="72">
        <v>5513</v>
      </c>
      <c r="B189" s="70" t="s">
        <v>430</v>
      </c>
      <c r="C189" s="73">
        <v>0</v>
      </c>
      <c r="D189" s="74">
        <f t="shared" si="1"/>
        <v>0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74">
        <f t="shared" si="1"/>
        <v>0</v>
      </c>
      <c r="E190" s="70"/>
    </row>
    <row r="191" spans="1:5" x14ac:dyDescent="0.2">
      <c r="A191" s="72">
        <v>5515</v>
      </c>
      <c r="B191" s="70" t="s">
        <v>432</v>
      </c>
      <c r="C191" s="73">
        <v>0</v>
      </c>
      <c r="D191" s="74">
        <f t="shared" si="1"/>
        <v>0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>
        <f t="shared" si="1"/>
        <v>0</v>
      </c>
      <c r="E192" s="70"/>
    </row>
    <row r="193" spans="1:5" x14ac:dyDescent="0.2">
      <c r="A193" s="72">
        <v>5517</v>
      </c>
      <c r="B193" s="70" t="s">
        <v>434</v>
      </c>
      <c r="C193" s="73">
        <v>0</v>
      </c>
      <c r="D193" s="74">
        <f t="shared" si="1"/>
        <v>0</v>
      </c>
      <c r="E193" s="70"/>
    </row>
    <row r="194" spans="1:5" x14ac:dyDescent="0.2">
      <c r="A194" s="72">
        <v>5518</v>
      </c>
      <c r="B194" s="70" t="s">
        <v>81</v>
      </c>
      <c r="C194" s="73">
        <v>0</v>
      </c>
      <c r="D194" s="74">
        <f t="shared" si="1"/>
        <v>0</v>
      </c>
      <c r="E194" s="70"/>
    </row>
    <row r="195" spans="1:5" x14ac:dyDescent="0.2">
      <c r="A195" s="72">
        <v>5520</v>
      </c>
      <c r="B195" s="70" t="s">
        <v>80</v>
      </c>
      <c r="C195" s="73">
        <v>0</v>
      </c>
      <c r="D195" s="74">
        <f t="shared" si="1"/>
        <v>0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>
        <f t="shared" si="1"/>
        <v>0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>
        <f t="shared" si="1"/>
        <v>0</v>
      </c>
      <c r="E197" s="70"/>
    </row>
    <row r="198" spans="1:5" x14ac:dyDescent="0.2">
      <c r="A198" s="72">
        <v>5530</v>
      </c>
      <c r="B198" s="70" t="s">
        <v>437</v>
      </c>
      <c r="C198" s="73">
        <v>0</v>
      </c>
      <c r="D198" s="74">
        <f t="shared" si="1"/>
        <v>0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>
        <f t="shared" si="1"/>
        <v>0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74">
        <f t="shared" si="1"/>
        <v>0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>
        <f t="shared" si="1"/>
        <v>0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>
        <f t="shared" si="1"/>
        <v>0</v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74">
        <f t="shared" si="1"/>
        <v>0</v>
      </c>
      <c r="E203" s="70"/>
    </row>
    <row r="204" spans="1:5" x14ac:dyDescent="0.2">
      <c r="A204" s="72">
        <v>5540</v>
      </c>
      <c r="B204" s="70" t="s">
        <v>443</v>
      </c>
      <c r="C204" s="73">
        <v>0</v>
      </c>
      <c r="D204" s="74">
        <f t="shared" si="1"/>
        <v>0</v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74">
        <f t="shared" si="1"/>
        <v>0</v>
      </c>
      <c r="E205" s="70"/>
    </row>
    <row r="206" spans="1:5" x14ac:dyDescent="0.2">
      <c r="A206" s="72">
        <v>5550</v>
      </c>
      <c r="B206" s="70" t="s">
        <v>444</v>
      </c>
      <c r="C206" s="73">
        <v>0</v>
      </c>
      <c r="D206" s="74">
        <f t="shared" si="1"/>
        <v>0</v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74">
        <f t="shared" si="1"/>
        <v>0</v>
      </c>
      <c r="E207" s="70"/>
    </row>
    <row r="208" spans="1:5" x14ac:dyDescent="0.2">
      <c r="A208" s="72">
        <v>5590</v>
      </c>
      <c r="B208" s="70" t="s">
        <v>445</v>
      </c>
      <c r="C208" s="73">
        <v>0</v>
      </c>
      <c r="D208" s="74">
        <f t="shared" si="1"/>
        <v>0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74">
        <f t="shared" si="1"/>
        <v>0</v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74">
        <f t="shared" si="1"/>
        <v>0</v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74">
        <f t="shared" si="1"/>
        <v>0</v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74">
        <f t="shared" si="1"/>
        <v>0</v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74">
        <f t="shared" si="1"/>
        <v>0</v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74">
        <f t="shared" si="1"/>
        <v>0</v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74">
        <f t="shared" si="1"/>
        <v>0</v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74">
        <f t="shared" si="1"/>
        <v>0</v>
      </c>
      <c r="E216" s="70"/>
    </row>
    <row r="217" spans="1:5" x14ac:dyDescent="0.2">
      <c r="A217" s="72">
        <v>5599</v>
      </c>
      <c r="B217" s="70" t="s">
        <v>451</v>
      </c>
      <c r="C217" s="73">
        <v>0</v>
      </c>
      <c r="D217" s="74">
        <f t="shared" si="1"/>
        <v>0</v>
      </c>
      <c r="E217" s="70"/>
    </row>
    <row r="218" spans="1:5" x14ac:dyDescent="0.2">
      <c r="A218" s="72">
        <v>5600</v>
      </c>
      <c r="B218" s="70" t="s">
        <v>79</v>
      </c>
      <c r="C218" s="73">
        <v>80269907.640000001</v>
      </c>
      <c r="D218" s="74">
        <f t="shared" si="1"/>
        <v>0.50357302132134019</v>
      </c>
      <c r="E218" s="70"/>
    </row>
    <row r="219" spans="1:5" x14ac:dyDescent="0.2">
      <c r="A219" s="72">
        <v>5610</v>
      </c>
      <c r="B219" s="70" t="s">
        <v>452</v>
      </c>
      <c r="C219" s="73">
        <v>80269907.640000001</v>
      </c>
      <c r="D219" s="74">
        <f t="shared" si="1"/>
        <v>0.50357302132134019</v>
      </c>
      <c r="E219" s="70"/>
    </row>
    <row r="220" spans="1:5" x14ac:dyDescent="0.2">
      <c r="A220" s="72">
        <v>5611</v>
      </c>
      <c r="B220" s="70" t="s">
        <v>453</v>
      </c>
      <c r="C220" s="73">
        <v>80269907.640000001</v>
      </c>
      <c r="D220" s="74">
        <f t="shared" si="1"/>
        <v>0.50357302132134019</v>
      </c>
      <c r="E220" s="70"/>
    </row>
    <row r="222" spans="1:5" x14ac:dyDescent="0.2">
      <c r="B222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5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645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646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646</v>
      </c>
    </row>
    <row r="13" spans="1:2" ht="22.5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workbookViewId="0">
      <selection activeCell="E1" sqref="E1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65" t="str">
        <f>ESF!A1</f>
        <v>MUNICIPIO DE ACAMBARO, GTO. 2021</v>
      </c>
      <c r="B1" s="165"/>
      <c r="C1" s="165"/>
      <c r="D1" s="49" t="s">
        <v>179</v>
      </c>
      <c r="E1" s="50">
        <f>'Notas a los Edos Financieros'!D1</f>
        <v>2021</v>
      </c>
    </row>
    <row r="2" spans="1:5" ht="18.95" customHeight="1" x14ac:dyDescent="0.2">
      <c r="A2" s="165" t="s">
        <v>454</v>
      </c>
      <c r="B2" s="165"/>
      <c r="C2" s="165"/>
      <c r="D2" s="49" t="s">
        <v>181</v>
      </c>
      <c r="E2" s="50" t="str">
        <f>'Notas a los Edos Financieros'!D2</f>
        <v>Trimestral</v>
      </c>
    </row>
    <row r="3" spans="1:5" ht="18.95" customHeight="1" x14ac:dyDescent="0.2">
      <c r="A3" s="165" t="str">
        <f>ESF!A3</f>
        <v>CORRESPONDIENTE DEL 01 DE ENERO DEL 2021 AL 30 DE SEPTIEMBRE DEL 2021</v>
      </c>
      <c r="B3" s="165"/>
      <c r="C3" s="165"/>
      <c r="D3" s="49" t="s">
        <v>182</v>
      </c>
      <c r="E3" s="50">
        <f>'Notas a los Edos Financieros'!D3</f>
        <v>1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v>19871384.77</v>
      </c>
    </row>
    <row r="9" spans="1:5" x14ac:dyDescent="0.2">
      <c r="A9" s="55">
        <v>3120</v>
      </c>
      <c r="B9" s="51" t="s">
        <v>455</v>
      </c>
      <c r="C9" s="56">
        <v>15996248.75</v>
      </c>
    </row>
    <row r="10" spans="1:5" x14ac:dyDescent="0.2">
      <c r="A10" s="55">
        <v>3130</v>
      </c>
      <c r="B10" s="51" t="s">
        <v>456</v>
      </c>
      <c r="C10" s="56">
        <v>288982708.12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v>19394713.870000001</v>
      </c>
    </row>
    <row r="15" spans="1:5" x14ac:dyDescent="0.2">
      <c r="A15" s="55">
        <v>3220</v>
      </c>
      <c r="B15" s="51" t="s">
        <v>459</v>
      </c>
      <c r="C15" s="56">
        <v>452297845.63</v>
      </c>
    </row>
    <row r="16" spans="1:5" x14ac:dyDescent="0.2">
      <c r="A16" s="55">
        <v>3230</v>
      </c>
      <c r="B16" s="51" t="s">
        <v>460</v>
      </c>
      <c r="C16" s="56">
        <v>0</v>
      </c>
    </row>
    <row r="17" spans="1:3" x14ac:dyDescent="0.2">
      <c r="A17" s="55">
        <v>3231</v>
      </c>
      <c r="B17" s="51" t="s">
        <v>461</v>
      </c>
      <c r="C17" s="56">
        <v>0</v>
      </c>
    </row>
    <row r="18" spans="1:3" x14ac:dyDescent="0.2">
      <c r="A18" s="55">
        <v>3232</v>
      </c>
      <c r="B18" s="51" t="s">
        <v>462</v>
      </c>
      <c r="C18" s="56">
        <v>0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0</v>
      </c>
    </row>
    <row r="29" spans="1:3" x14ac:dyDescent="0.2">
      <c r="B2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130"/>
  <sheetViews>
    <sheetView topLeftCell="A20" workbookViewId="0">
      <selection activeCell="C102" sqref="C102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65" t="str">
        <f>ESF!A1</f>
        <v>MUNICIPIO DE ACAMBARO, GTO. 2021</v>
      </c>
      <c r="B1" s="165"/>
      <c r="C1" s="165"/>
      <c r="D1" s="49" t="s">
        <v>179</v>
      </c>
      <c r="E1" s="50">
        <f>'Notas a los Edos Financieros'!D1</f>
        <v>2021</v>
      </c>
    </row>
    <row r="2" spans="1:5" s="57" customFormat="1" ht="18.95" customHeight="1" x14ac:dyDescent="0.25">
      <c r="A2" s="165" t="s">
        <v>472</v>
      </c>
      <c r="B2" s="165"/>
      <c r="C2" s="165"/>
      <c r="D2" s="49" t="s">
        <v>181</v>
      </c>
      <c r="E2" s="50" t="str">
        <f>'Notas a los Edos Financieros'!D2</f>
        <v>Trimestral</v>
      </c>
    </row>
    <row r="3" spans="1:5" s="57" customFormat="1" ht="18.95" customHeight="1" x14ac:dyDescent="0.25">
      <c r="A3" s="165" t="str">
        <f>ESF!A3</f>
        <v>CORRESPONDIENTE DEL 01 DE ENERO DEL 2021 AL 30 DE SEPTIEMBRE DEL 2021</v>
      </c>
      <c r="B3" s="165"/>
      <c r="C3" s="165"/>
      <c r="D3" s="49" t="s">
        <v>182</v>
      </c>
      <c r="E3" s="50">
        <f>'Notas a los Edos Financieros'!D3</f>
        <v>1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616</v>
      </c>
      <c r="C7" s="129">
        <v>2021</v>
      </c>
      <c r="D7" s="129">
        <v>2020</v>
      </c>
    </row>
    <row r="8" spans="1:5" x14ac:dyDescent="0.2">
      <c r="A8" s="55">
        <v>1111</v>
      </c>
      <c r="B8" s="51" t="s">
        <v>473</v>
      </c>
      <c r="C8" s="56">
        <v>36620.160000000003</v>
      </c>
      <c r="D8" s="56">
        <v>41120.160000000003</v>
      </c>
    </row>
    <row r="9" spans="1:5" x14ac:dyDescent="0.2">
      <c r="A9" s="55">
        <v>1112</v>
      </c>
      <c r="B9" s="51" t="s">
        <v>474</v>
      </c>
      <c r="C9" s="56">
        <v>33965537.590000004</v>
      </c>
      <c r="D9" s="56">
        <v>66214219.5</v>
      </c>
    </row>
    <row r="10" spans="1:5" x14ac:dyDescent="0.2">
      <c r="A10" s="55">
        <v>1113</v>
      </c>
      <c r="B10" s="51" t="s">
        <v>475</v>
      </c>
      <c r="C10" s="56">
        <v>0</v>
      </c>
      <c r="D10" s="56">
        <v>0</v>
      </c>
    </row>
    <row r="11" spans="1:5" x14ac:dyDescent="0.2">
      <c r="A11" s="55">
        <v>1114</v>
      </c>
      <c r="B11" s="51" t="s">
        <v>184</v>
      </c>
      <c r="C11" s="56">
        <v>-0.01</v>
      </c>
      <c r="D11" s="56">
        <v>-0.01</v>
      </c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56">
        <v>0</v>
      </c>
      <c r="D13" s="56">
        <v>0</v>
      </c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</row>
    <row r="15" spans="1:5" x14ac:dyDescent="0.2">
      <c r="A15" s="62">
        <v>1110</v>
      </c>
      <c r="B15" s="140" t="s">
        <v>611</v>
      </c>
      <c r="C15" s="124">
        <f>SUM(C8:C14)</f>
        <v>34002157.740000002</v>
      </c>
      <c r="D15" s="124">
        <f>SUM(D8:D14)</f>
        <v>66255339.649999999</v>
      </c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616</v>
      </c>
      <c r="C19" s="129" t="s">
        <v>613</v>
      </c>
      <c r="D19" s="129" t="s">
        <v>164</v>
      </c>
    </row>
    <row r="20" spans="1:4" x14ac:dyDescent="0.2">
      <c r="A20" s="62">
        <v>1230</v>
      </c>
      <c r="B20" s="63" t="s">
        <v>215</v>
      </c>
      <c r="C20" s="124">
        <f>SUM(C21:C27)</f>
        <v>661363757.73000002</v>
      </c>
      <c r="D20" s="124">
        <f>SUM(D21:D27)</f>
        <v>21866042.399999999</v>
      </c>
    </row>
    <row r="21" spans="1:4" x14ac:dyDescent="0.2">
      <c r="A21" s="55">
        <v>1231</v>
      </c>
      <c r="B21" s="51" t="s">
        <v>216</v>
      </c>
      <c r="C21" s="56">
        <v>478009625.94</v>
      </c>
      <c r="D21" s="56">
        <v>0</v>
      </c>
    </row>
    <row r="22" spans="1:4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4" x14ac:dyDescent="0.2">
      <c r="A23" s="55">
        <v>1233</v>
      </c>
      <c r="B23" s="51" t="s">
        <v>218</v>
      </c>
      <c r="C23" s="56">
        <v>0</v>
      </c>
      <c r="D23" s="56">
        <v>0</v>
      </c>
    </row>
    <row r="24" spans="1:4" x14ac:dyDescent="0.2">
      <c r="A24" s="55">
        <v>1234</v>
      </c>
      <c r="B24" s="51" t="s">
        <v>219</v>
      </c>
      <c r="C24" s="56">
        <v>183354131.78999999</v>
      </c>
      <c r="D24" s="56">
        <v>21866042.399999999</v>
      </c>
    </row>
    <row r="25" spans="1:4" x14ac:dyDescent="0.2">
      <c r="A25" s="55">
        <v>1235</v>
      </c>
      <c r="B25" s="51" t="s">
        <v>220</v>
      </c>
      <c r="C25" s="56">
        <v>0</v>
      </c>
      <c r="D25" s="56">
        <v>0</v>
      </c>
    </row>
    <row r="26" spans="1:4" x14ac:dyDescent="0.2">
      <c r="A26" s="55">
        <v>1236</v>
      </c>
      <c r="B26" s="51" t="s">
        <v>221</v>
      </c>
      <c r="C26" s="56">
        <v>0</v>
      </c>
      <c r="D26" s="56">
        <v>0</v>
      </c>
    </row>
    <row r="27" spans="1:4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4" x14ac:dyDescent="0.2">
      <c r="A28" s="62">
        <v>1240</v>
      </c>
      <c r="B28" s="63" t="s">
        <v>223</v>
      </c>
      <c r="C28" s="124">
        <f>SUM(C29:C36)</f>
        <v>78523030.710000008</v>
      </c>
      <c r="D28" s="124">
        <f>SUM(D29:D36)</f>
        <v>8410877.8300000001</v>
      </c>
    </row>
    <row r="29" spans="1:4" x14ac:dyDescent="0.2">
      <c r="A29" s="55">
        <v>1241</v>
      </c>
      <c r="B29" s="51" t="s">
        <v>224</v>
      </c>
      <c r="C29" s="56">
        <v>9698813.8300000001</v>
      </c>
      <c r="D29" s="56">
        <v>2075693.92</v>
      </c>
    </row>
    <row r="30" spans="1:4" x14ac:dyDescent="0.2">
      <c r="A30" s="55">
        <v>1242</v>
      </c>
      <c r="B30" s="51" t="s">
        <v>225</v>
      </c>
      <c r="C30" s="56">
        <v>2302727.7000000002</v>
      </c>
      <c r="D30" s="56">
        <v>-74316.95</v>
      </c>
    </row>
    <row r="31" spans="1:4" x14ac:dyDescent="0.2">
      <c r="A31" s="55">
        <v>1243</v>
      </c>
      <c r="B31" s="51" t="s">
        <v>226</v>
      </c>
      <c r="C31" s="56">
        <v>5017344</v>
      </c>
      <c r="D31" s="56">
        <v>4973024</v>
      </c>
    </row>
    <row r="32" spans="1:4" x14ac:dyDescent="0.2">
      <c r="A32" s="55">
        <v>1244</v>
      </c>
      <c r="B32" s="51" t="s">
        <v>227</v>
      </c>
      <c r="C32" s="56">
        <v>37653110.579999998</v>
      </c>
      <c r="D32" s="56">
        <v>-738022.01</v>
      </c>
    </row>
    <row r="33" spans="1:4" x14ac:dyDescent="0.2">
      <c r="A33" s="55">
        <v>1245</v>
      </c>
      <c r="B33" s="51" t="s">
        <v>228</v>
      </c>
      <c r="C33" s="56">
        <v>8269136.6299999999</v>
      </c>
      <c r="D33" s="56">
        <v>643220</v>
      </c>
    </row>
    <row r="34" spans="1:4" x14ac:dyDescent="0.2">
      <c r="A34" s="55">
        <v>1246</v>
      </c>
      <c r="B34" s="51" t="s">
        <v>229</v>
      </c>
      <c r="C34" s="56">
        <v>15581897.970000001</v>
      </c>
      <c r="D34" s="56">
        <v>1531278.87</v>
      </c>
    </row>
    <row r="35" spans="1:4" x14ac:dyDescent="0.2">
      <c r="A35" s="55">
        <v>1247</v>
      </c>
      <c r="B35" s="51" t="s">
        <v>230</v>
      </c>
      <c r="C35" s="56">
        <v>0</v>
      </c>
      <c r="D35" s="56">
        <v>0</v>
      </c>
    </row>
    <row r="36" spans="1:4" x14ac:dyDescent="0.2">
      <c r="A36" s="55">
        <v>1248</v>
      </c>
      <c r="B36" s="51" t="s">
        <v>231</v>
      </c>
      <c r="C36" s="56">
        <v>0</v>
      </c>
      <c r="D36" s="56">
        <v>0</v>
      </c>
    </row>
    <row r="37" spans="1:4" x14ac:dyDescent="0.2">
      <c r="A37" s="62">
        <v>1250</v>
      </c>
      <c r="B37" s="63" t="s">
        <v>233</v>
      </c>
      <c r="C37" s="124">
        <f>SUM(C38:C42)</f>
        <v>1182277.6299999999</v>
      </c>
      <c r="D37" s="124">
        <f>SUM(D38:D42)</f>
        <v>0</v>
      </c>
    </row>
    <row r="38" spans="1:4" x14ac:dyDescent="0.2">
      <c r="A38" s="55">
        <v>1251</v>
      </c>
      <c r="B38" s="51" t="s">
        <v>234</v>
      </c>
      <c r="C38" s="56">
        <v>53985.7</v>
      </c>
      <c r="D38" s="56">
        <v>0</v>
      </c>
    </row>
    <row r="39" spans="1:4" x14ac:dyDescent="0.2">
      <c r="A39" s="55">
        <v>1252</v>
      </c>
      <c r="B39" s="51" t="s">
        <v>235</v>
      </c>
      <c r="C39" s="56">
        <v>0</v>
      </c>
      <c r="D39" s="56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237</v>
      </c>
      <c r="C41" s="56">
        <v>1128291.93</v>
      </c>
      <c r="D41" s="56">
        <v>0</v>
      </c>
    </row>
    <row r="42" spans="1:4" x14ac:dyDescent="0.2">
      <c r="A42" s="55">
        <v>1259</v>
      </c>
      <c r="B42" s="51" t="s">
        <v>238</v>
      </c>
      <c r="C42" s="56">
        <v>0</v>
      </c>
      <c r="D42" s="56">
        <v>0</v>
      </c>
    </row>
    <row r="43" spans="1:4" x14ac:dyDescent="0.2">
      <c r="A43" s="55"/>
      <c r="B43" s="140" t="s">
        <v>614</v>
      </c>
      <c r="C43" s="124">
        <f>C20+C28+C37</f>
        <v>741069066.07000005</v>
      </c>
      <c r="D43" s="124">
        <f>D20+D28+D37</f>
        <v>30276920.229999997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616</v>
      </c>
      <c r="C46" s="129">
        <v>2021</v>
      </c>
      <c r="D46" s="129">
        <v>2020</v>
      </c>
    </row>
    <row r="47" spans="1:4" x14ac:dyDescent="0.2">
      <c r="A47" s="62">
        <v>3210</v>
      </c>
      <c r="B47" s="63" t="s">
        <v>612</v>
      </c>
      <c r="C47" s="124">
        <v>19394713.870000001</v>
      </c>
      <c r="D47" s="124">
        <v>25468941.949999999</v>
      </c>
    </row>
    <row r="48" spans="1:4" x14ac:dyDescent="0.2">
      <c r="A48" s="55"/>
      <c r="B48" s="140" t="s">
        <v>617</v>
      </c>
      <c r="C48" s="124">
        <f>C49+C61+C93+C96</f>
        <v>80379418.739999995</v>
      </c>
      <c r="D48" s="124">
        <f>D49+D61+D93+D96</f>
        <v>50362577.240000002</v>
      </c>
    </row>
    <row r="49" spans="1:4" x14ac:dyDescent="0.2">
      <c r="A49" s="62">
        <v>5400</v>
      </c>
      <c r="B49" s="63" t="s">
        <v>412</v>
      </c>
      <c r="C49" s="124">
        <f>C50+C52+C54+C56+C58</f>
        <v>109511.1</v>
      </c>
      <c r="D49" s="124">
        <f>D50+D52+D54+D56+D58</f>
        <v>109511.1</v>
      </c>
    </row>
    <row r="50" spans="1:4" x14ac:dyDescent="0.2">
      <c r="A50" s="55">
        <v>5410</v>
      </c>
      <c r="B50" s="51" t="s">
        <v>621</v>
      </c>
      <c r="C50" s="56">
        <f>C51</f>
        <v>109511.1</v>
      </c>
      <c r="D50" s="56">
        <f>D51</f>
        <v>109511.1</v>
      </c>
    </row>
    <row r="51" spans="1:4" x14ac:dyDescent="0.2">
      <c r="A51" s="55">
        <v>5411</v>
      </c>
      <c r="B51" s="51" t="s">
        <v>414</v>
      </c>
      <c r="C51" s="56">
        <v>109511.1</v>
      </c>
      <c r="D51" s="56">
        <v>109511.1</v>
      </c>
    </row>
    <row r="52" spans="1:4" x14ac:dyDescent="0.2">
      <c r="A52" s="55">
        <v>5420</v>
      </c>
      <c r="B52" s="51" t="s">
        <v>622</v>
      </c>
      <c r="C52" s="56">
        <f>C53</f>
        <v>0</v>
      </c>
      <c r="D52" s="56">
        <f>D53</f>
        <v>0</v>
      </c>
    </row>
    <row r="53" spans="1:4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623</v>
      </c>
      <c r="C54" s="56">
        <f>C55</f>
        <v>0</v>
      </c>
      <c r="D54" s="56">
        <f>D55</f>
        <v>0</v>
      </c>
    </row>
    <row r="55" spans="1:4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4" x14ac:dyDescent="0.2">
      <c r="A56" s="55">
        <v>5440</v>
      </c>
      <c r="B56" s="51" t="s">
        <v>624</v>
      </c>
      <c r="C56" s="56">
        <f>C57</f>
        <v>0</v>
      </c>
      <c r="D56" s="56">
        <f>D57</f>
        <v>0</v>
      </c>
    </row>
    <row r="57" spans="1:4" x14ac:dyDescent="0.2">
      <c r="A57" s="55">
        <v>5441</v>
      </c>
      <c r="B57" s="51" t="s">
        <v>624</v>
      </c>
      <c r="C57" s="56">
        <v>0</v>
      </c>
      <c r="D57" s="56">
        <v>0</v>
      </c>
    </row>
    <row r="58" spans="1:4" x14ac:dyDescent="0.2">
      <c r="A58" s="55">
        <v>5450</v>
      </c>
      <c r="B58" s="51" t="s">
        <v>625</v>
      </c>
      <c r="C58" s="56">
        <f>C59+C60</f>
        <v>0</v>
      </c>
      <c r="D58" s="56">
        <f>D59+D60</f>
        <v>0</v>
      </c>
    </row>
    <row r="59" spans="1:4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4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4" x14ac:dyDescent="0.2">
      <c r="A61" s="62">
        <v>5500</v>
      </c>
      <c r="B61" s="63" t="s">
        <v>426</v>
      </c>
      <c r="C61" s="124">
        <f>SUM(C62:C92)</f>
        <v>0</v>
      </c>
      <c r="D61" s="124">
        <f>SUM(D62:D92)</f>
        <v>0</v>
      </c>
    </row>
    <row r="62" spans="1:4" x14ac:dyDescent="0.2">
      <c r="A62" s="55">
        <v>5510</v>
      </c>
      <c r="B62" s="51" t="s">
        <v>427</v>
      </c>
      <c r="C62" s="56">
        <f>SUM(C63:C70)</f>
        <v>0</v>
      </c>
      <c r="D62" s="56">
        <f>SUM(D63:D70)</f>
        <v>0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0</v>
      </c>
      <c r="D65" s="56">
        <v>0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56">
        <v>0</v>
      </c>
      <c r="D67" s="56">
        <v>0</v>
      </c>
    </row>
    <row r="68" spans="1:4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434</v>
      </c>
      <c r="C69" s="56">
        <v>0</v>
      </c>
      <c r="D69" s="56">
        <v>0</v>
      </c>
    </row>
    <row r="70" spans="1:4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4" x14ac:dyDescent="0.2">
      <c r="A71" s="55">
        <v>5520</v>
      </c>
      <c r="B71" s="51" t="s">
        <v>80</v>
      </c>
      <c r="C71" s="56">
        <f>C72+C73</f>
        <v>0</v>
      </c>
      <c r="D71" s="56">
        <f>D72+D73</f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f>SUM(C75:C79)</f>
        <v>0</v>
      </c>
      <c r="D74" s="56">
        <f>SUM(D75:D79)</f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f>C81</f>
        <v>0</v>
      </c>
      <c r="D80" s="56">
        <f>D81</f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55">
        <v>5550</v>
      </c>
      <c r="B82" s="51" t="s">
        <v>444</v>
      </c>
      <c r="C82" s="56">
        <f>C83</f>
        <v>0</v>
      </c>
      <c r="D82" s="56">
        <f>D83</f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f>SUM(C85:C92)</f>
        <v>0</v>
      </c>
      <c r="D84" s="56">
        <f>SUM(D85:D92)</f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626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4">
        <f>C94</f>
        <v>80269907.640000001</v>
      </c>
      <c r="D93" s="124">
        <f>D94</f>
        <v>50253066.140000001</v>
      </c>
    </row>
    <row r="94" spans="1:4" x14ac:dyDescent="0.2">
      <c r="A94" s="55">
        <v>5610</v>
      </c>
      <c r="B94" s="51" t="s">
        <v>452</v>
      </c>
      <c r="C94" s="56">
        <f>C95</f>
        <v>80269907.640000001</v>
      </c>
      <c r="D94" s="56">
        <f>D95</f>
        <v>50253066.140000001</v>
      </c>
    </row>
    <row r="95" spans="1:4" x14ac:dyDescent="0.2">
      <c r="A95" s="55">
        <v>5611</v>
      </c>
      <c r="B95" s="51" t="s">
        <v>453</v>
      </c>
      <c r="C95" s="56">
        <v>80269907.640000001</v>
      </c>
      <c r="D95" s="56">
        <v>50253066.140000001</v>
      </c>
    </row>
    <row r="96" spans="1:4" x14ac:dyDescent="0.2">
      <c r="A96" s="62">
        <v>2110</v>
      </c>
      <c r="B96" s="142" t="s">
        <v>618</v>
      </c>
      <c r="C96" s="124">
        <f>SUM(C97:C101)</f>
        <v>0</v>
      </c>
      <c r="D96" s="124">
        <f>SUM(D97:D101)</f>
        <v>0</v>
      </c>
    </row>
    <row r="97" spans="1:4" x14ac:dyDescent="0.2">
      <c r="A97" s="55">
        <v>2111</v>
      </c>
      <c r="B97" s="51" t="s">
        <v>627</v>
      </c>
      <c r="C97" s="56">
        <v>0</v>
      </c>
      <c r="D97" s="56">
        <v>0</v>
      </c>
    </row>
    <row r="98" spans="1:4" x14ac:dyDescent="0.2">
      <c r="A98" s="55">
        <v>2112</v>
      </c>
      <c r="B98" s="51" t="s">
        <v>628</v>
      </c>
      <c r="C98" s="56">
        <v>0</v>
      </c>
      <c r="D98" s="56">
        <v>0</v>
      </c>
    </row>
    <row r="99" spans="1:4" x14ac:dyDescent="0.2">
      <c r="A99" s="55">
        <v>2112</v>
      </c>
      <c r="B99" s="51" t="s">
        <v>629</v>
      </c>
      <c r="C99" s="56">
        <v>0</v>
      </c>
      <c r="D99" s="56">
        <v>0</v>
      </c>
    </row>
    <row r="100" spans="1:4" x14ac:dyDescent="0.2">
      <c r="A100" s="55">
        <v>2115</v>
      </c>
      <c r="B100" s="51" t="s">
        <v>631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630</v>
      </c>
      <c r="C101" s="56">
        <v>0</v>
      </c>
      <c r="D101" s="56">
        <v>0</v>
      </c>
    </row>
    <row r="102" spans="1:4" x14ac:dyDescent="0.2">
      <c r="A102" s="55"/>
      <c r="B102" s="140" t="s">
        <v>619</v>
      </c>
      <c r="C102" s="124">
        <f>C103</f>
        <v>0</v>
      </c>
      <c r="D102" s="124">
        <f>D103</f>
        <v>0</v>
      </c>
    </row>
    <row r="103" spans="1:4" x14ac:dyDescent="0.2">
      <c r="A103" s="62">
        <v>1120</v>
      </c>
      <c r="B103" s="141" t="s">
        <v>620</v>
      </c>
      <c r="C103" s="124">
        <f>SUM(C104:C112)</f>
        <v>0</v>
      </c>
      <c r="D103" s="124">
        <f>SUM(D104:D112)</f>
        <v>0</v>
      </c>
    </row>
    <row r="104" spans="1:4" x14ac:dyDescent="0.2">
      <c r="A104" s="55">
        <v>1124</v>
      </c>
      <c r="B104" s="139" t="s">
        <v>636</v>
      </c>
      <c r="C104" s="56">
        <v>0</v>
      </c>
      <c r="D104" s="56">
        <v>0</v>
      </c>
    </row>
    <row r="105" spans="1:4" x14ac:dyDescent="0.2">
      <c r="A105" s="55">
        <v>1124</v>
      </c>
      <c r="B105" s="139" t="s">
        <v>637</v>
      </c>
      <c r="C105" s="56">
        <v>0</v>
      </c>
      <c r="D105" s="56">
        <v>0</v>
      </c>
    </row>
    <row r="106" spans="1:4" x14ac:dyDescent="0.2">
      <c r="A106" s="55">
        <v>1124</v>
      </c>
      <c r="B106" s="139" t="s">
        <v>638</v>
      </c>
      <c r="C106" s="56">
        <v>0</v>
      </c>
      <c r="D106" s="56">
        <v>0</v>
      </c>
    </row>
    <row r="107" spans="1:4" x14ac:dyDescent="0.2">
      <c r="A107" s="55">
        <v>1124</v>
      </c>
      <c r="B107" s="139" t="s">
        <v>639</v>
      </c>
      <c r="C107" s="56">
        <v>0</v>
      </c>
      <c r="D107" s="56">
        <v>0</v>
      </c>
    </row>
    <row r="108" spans="1:4" x14ac:dyDescent="0.2">
      <c r="A108" s="55">
        <v>1124</v>
      </c>
      <c r="B108" s="139" t="s">
        <v>640</v>
      </c>
      <c r="C108" s="56">
        <v>0</v>
      </c>
      <c r="D108" s="56">
        <v>0</v>
      </c>
    </row>
    <row r="109" spans="1:4" x14ac:dyDescent="0.2">
      <c r="A109" s="55">
        <v>1124</v>
      </c>
      <c r="B109" s="139" t="s">
        <v>641</v>
      </c>
      <c r="C109" s="56">
        <v>0</v>
      </c>
      <c r="D109" s="56">
        <v>0</v>
      </c>
    </row>
    <row r="110" spans="1:4" x14ac:dyDescent="0.2">
      <c r="A110" s="55">
        <v>1122</v>
      </c>
      <c r="B110" s="139" t="s">
        <v>633</v>
      </c>
      <c r="C110" s="56">
        <v>0</v>
      </c>
      <c r="D110" s="56">
        <v>0</v>
      </c>
    </row>
    <row r="111" spans="1:4" x14ac:dyDescent="0.2">
      <c r="A111" s="55">
        <v>1122</v>
      </c>
      <c r="B111" s="139" t="s">
        <v>634</v>
      </c>
      <c r="C111" s="56">
        <v>0</v>
      </c>
      <c r="D111" s="56">
        <v>0</v>
      </c>
    </row>
    <row r="112" spans="1:4" x14ac:dyDescent="0.2">
      <c r="A112" s="55">
        <v>1122</v>
      </c>
      <c r="B112" s="139" t="s">
        <v>635</v>
      </c>
      <c r="C112" s="56">
        <v>0</v>
      </c>
      <c r="D112" s="56">
        <v>0</v>
      </c>
    </row>
    <row r="113" spans="1:4" x14ac:dyDescent="0.2">
      <c r="A113" s="55"/>
      <c r="B113" s="143" t="s">
        <v>632</v>
      </c>
      <c r="C113" s="124">
        <f>C47+C48-C102</f>
        <v>99774132.609999999</v>
      </c>
      <c r="D113" s="124">
        <f>D47+D48-D102</f>
        <v>75831519.189999998</v>
      </c>
    </row>
    <row r="115" spans="1:4" x14ac:dyDescent="0.2">
      <c r="B115" s="42" t="s">
        <v>649</v>
      </c>
    </row>
    <row r="130" spans="8:8" x14ac:dyDescent="0.2">
      <c r="H130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17" t="s">
        <v>29</v>
      </c>
      <c r="B9" s="147" t="s">
        <v>604</v>
      </c>
    </row>
    <row r="10" spans="1:2" ht="15" customHeight="1" x14ac:dyDescent="0.2">
      <c r="A10" s="148"/>
      <c r="B10" s="147" t="s">
        <v>75</v>
      </c>
    </row>
    <row r="11" spans="1:2" ht="15" customHeight="1" x14ac:dyDescent="0.2">
      <c r="A11" s="148"/>
      <c r="B11" s="149" t="s">
        <v>178</v>
      </c>
    </row>
    <row r="13" spans="1:2" ht="15" customHeight="1" x14ac:dyDescent="0.2">
      <c r="A13" s="117" t="s">
        <v>76</v>
      </c>
      <c r="B13" s="29" t="s">
        <v>643</v>
      </c>
    </row>
    <row r="14" spans="1:2" x14ac:dyDescent="0.2">
      <c r="B14" s="29" t="s">
        <v>610</v>
      </c>
    </row>
    <row r="16" spans="1:2" ht="22.5" x14ac:dyDescent="0.2">
      <c r="A16" s="137" t="s">
        <v>609</v>
      </c>
      <c r="B16" s="136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2021-10-26T21:07:34Z</cp:lastPrinted>
  <dcterms:created xsi:type="dcterms:W3CDTF">2012-12-11T20:36:24Z</dcterms:created>
  <dcterms:modified xsi:type="dcterms:W3CDTF">2022-01-26T20:44:21Z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